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203" i="1"/>
  <c r="J197"/>
  <c r="J196"/>
  <c r="J195"/>
  <c r="J194"/>
  <c r="J259"/>
  <c r="J247"/>
  <c r="J206"/>
  <c r="J207"/>
  <c r="J208"/>
  <c r="J209"/>
  <c r="H101"/>
  <c r="H104"/>
  <c r="H106"/>
  <c r="H123"/>
  <c r="H129"/>
  <c r="H132"/>
  <c r="H149"/>
  <c r="G101"/>
  <c r="G104"/>
  <c r="G106"/>
  <c r="G149"/>
  <c r="J82"/>
  <c r="H82" s="1"/>
  <c r="J83"/>
  <c r="H83" s="1"/>
  <c r="J84"/>
  <c r="H84" s="1"/>
  <c r="J87"/>
  <c r="H87" s="1"/>
  <c r="J88"/>
  <c r="H88" s="1"/>
  <c r="J89"/>
  <c r="H89" s="1"/>
  <c r="J90"/>
  <c r="H90" s="1"/>
  <c r="J91"/>
  <c r="H91" s="1"/>
  <c r="J92"/>
  <c r="H92" s="1"/>
  <c r="J93"/>
  <c r="H93" s="1"/>
  <c r="J94"/>
  <c r="H94" s="1"/>
  <c r="J95"/>
  <c r="H95" s="1"/>
  <c r="J96"/>
  <c r="H96" s="1"/>
  <c r="J97"/>
  <c r="H97" s="1"/>
  <c r="J98"/>
  <c r="H98" s="1"/>
  <c r="J99"/>
  <c r="H99" s="1"/>
  <c r="J100"/>
  <c r="H100" s="1"/>
  <c r="J102"/>
  <c r="H102" s="1"/>
  <c r="J103"/>
  <c r="H103" s="1"/>
  <c r="J105"/>
  <c r="H105" s="1"/>
  <c r="H107"/>
  <c r="J108"/>
  <c r="H108" s="1"/>
  <c r="J109"/>
  <c r="H109" s="1"/>
  <c r="J110"/>
  <c r="H110" s="1"/>
  <c r="J111"/>
  <c r="H111" s="1"/>
  <c r="J113"/>
  <c r="H113" s="1"/>
  <c r="J114"/>
  <c r="H114" s="1"/>
  <c r="J115"/>
  <c r="H115" s="1"/>
  <c r="J116"/>
  <c r="H116" s="1"/>
  <c r="J117"/>
  <c r="H117" s="1"/>
  <c r="J118"/>
  <c r="H118" s="1"/>
  <c r="J119"/>
  <c r="H119" s="1"/>
  <c r="J120"/>
  <c r="H120" s="1"/>
  <c r="J121"/>
  <c r="H121" s="1"/>
  <c r="J122"/>
  <c r="H122" s="1"/>
  <c r="J124"/>
  <c r="H124" s="1"/>
  <c r="J125"/>
  <c r="H125" s="1"/>
  <c r="J126"/>
  <c r="H126" s="1"/>
  <c r="J127"/>
  <c r="H127" s="1"/>
  <c r="J128"/>
  <c r="H128" s="1"/>
  <c r="J130"/>
  <c r="H130" s="1"/>
  <c r="J131"/>
  <c r="H131" s="1"/>
  <c r="J133"/>
  <c r="H133" s="1"/>
  <c r="J134"/>
  <c r="H134" s="1"/>
  <c r="J135"/>
  <c r="H135" s="1"/>
  <c r="J136"/>
  <c r="H136" s="1"/>
  <c r="J137"/>
  <c r="H137" s="1"/>
  <c r="J138"/>
  <c r="H138" s="1"/>
  <c r="J139"/>
  <c r="H139" s="1"/>
  <c r="J140"/>
  <c r="H140" s="1"/>
  <c r="J141"/>
  <c r="H141" s="1"/>
  <c r="J143"/>
  <c r="H143" s="1"/>
  <c r="J144"/>
  <c r="H144" s="1"/>
  <c r="J145"/>
  <c r="H145" s="1"/>
  <c r="J146"/>
  <c r="H146" s="1"/>
  <c r="J147"/>
  <c r="H147" s="1"/>
  <c r="J148"/>
  <c r="H148" s="1"/>
  <c r="J150"/>
  <c r="H150" s="1"/>
  <c r="J151"/>
  <c r="H151" s="1"/>
  <c r="J152"/>
  <c r="H152" s="1"/>
  <c r="J153"/>
  <c r="H153" s="1"/>
  <c r="J154"/>
  <c r="H154" s="1"/>
  <c r="J155"/>
  <c r="H155" s="1"/>
  <c r="J156"/>
  <c r="H156" s="1"/>
  <c r="J157"/>
  <c r="H157" s="1"/>
  <c r="I82"/>
  <c r="G82" s="1"/>
  <c r="I83"/>
  <c r="G83" s="1"/>
  <c r="I84"/>
  <c r="G84" s="1"/>
  <c r="I87"/>
  <c r="G87" s="1"/>
  <c r="I88"/>
  <c r="G88" s="1"/>
  <c r="I89"/>
  <c r="G89" s="1"/>
  <c r="I90"/>
  <c r="G90" s="1"/>
  <c r="I91"/>
  <c r="G91" s="1"/>
  <c r="I92"/>
  <c r="G92" s="1"/>
  <c r="I93"/>
  <c r="G93" s="1"/>
  <c r="I94"/>
  <c r="G94" s="1"/>
  <c r="I95"/>
  <c r="G95" s="1"/>
  <c r="I96"/>
  <c r="G96" s="1"/>
  <c r="I97"/>
  <c r="G97" s="1"/>
  <c r="I98"/>
  <c r="G98" s="1"/>
  <c r="I99"/>
  <c r="G99" s="1"/>
  <c r="I100"/>
  <c r="G100" s="1"/>
  <c r="I102"/>
  <c r="G102" s="1"/>
  <c r="I103"/>
  <c r="G103" s="1"/>
  <c r="I105"/>
  <c r="G105" s="1"/>
  <c r="G107"/>
  <c r="I137"/>
  <c r="G137" s="1"/>
  <c r="I138"/>
  <c r="G138" s="1"/>
  <c r="I139"/>
  <c r="G139" s="1"/>
  <c r="I140"/>
  <c r="G140" s="1"/>
  <c r="I141"/>
  <c r="G141" s="1"/>
  <c r="I143"/>
  <c r="G143" s="1"/>
  <c r="I144"/>
  <c r="G144" s="1"/>
  <c r="I145"/>
  <c r="G145" s="1"/>
  <c r="I146"/>
  <c r="G146" s="1"/>
  <c r="I147"/>
  <c r="G147" s="1"/>
  <c r="I148"/>
  <c r="G148" s="1"/>
  <c r="I150"/>
  <c r="G150" s="1"/>
  <c r="I151"/>
  <c r="G151" s="1"/>
  <c r="I152"/>
  <c r="G152" s="1"/>
  <c r="I153"/>
  <c r="G153" s="1"/>
  <c r="I154"/>
  <c r="G154" s="1"/>
  <c r="I155"/>
  <c r="G155" s="1"/>
  <c r="I156"/>
  <c r="G156" s="1"/>
  <c r="I157"/>
  <c r="G157" s="1"/>
  <c r="J198" l="1"/>
  <c r="G14"/>
  <c r="G15"/>
  <c r="G16"/>
  <c r="G17"/>
  <c r="G18"/>
  <c r="G19"/>
  <c r="G20"/>
  <c r="G21"/>
  <c r="G22"/>
  <c r="G23"/>
  <c r="G24"/>
  <c r="G25"/>
  <c r="G26"/>
  <c r="G27"/>
  <c r="G49"/>
  <c r="G50"/>
  <c r="G51"/>
  <c r="G52"/>
  <c r="G53"/>
  <c r="G54"/>
  <c r="G55"/>
  <c r="G56"/>
  <c r="G57"/>
  <c r="G58"/>
  <c r="G59"/>
  <c r="G60"/>
  <c r="G61"/>
  <c r="G62"/>
  <c r="G63"/>
  <c r="J251"/>
  <c r="J180"/>
  <c r="J181"/>
  <c r="J182"/>
  <c r="J183"/>
  <c r="J184"/>
  <c r="J185"/>
  <c r="J186"/>
  <c r="J81"/>
  <c r="I81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13"/>
  <c r="G13"/>
  <c r="J235"/>
  <c r="J236"/>
  <c r="J216"/>
  <c r="J217"/>
  <c r="J218"/>
  <c r="J205"/>
  <c r="J210" s="1"/>
  <c r="J232" l="1"/>
  <c r="J248"/>
  <c r="J224"/>
  <c r="J227"/>
  <c r="J241"/>
  <c r="J192"/>
  <c r="J213"/>
  <c r="J258"/>
  <c r="J260" s="1"/>
  <c r="H81" l="1"/>
  <c r="J256" l="1"/>
  <c r="J234"/>
  <c r="J237" s="1"/>
  <c r="J250"/>
  <c r="J252" s="1"/>
  <c r="J215"/>
  <c r="J219" s="1"/>
  <c r="J179"/>
  <c r="J187" s="1"/>
  <c r="J245" l="1"/>
  <c r="G81"/>
</calcChain>
</file>

<file path=xl/sharedStrings.xml><?xml version="1.0" encoding="utf-8"?>
<sst xmlns="http://schemas.openxmlformats.org/spreadsheetml/2006/main" count="622" uniqueCount="320">
  <si>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</si>
  <si>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</si>
  <si>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</si>
  <si>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</si>
  <si>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</si>
  <si>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</si>
  <si>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</si>
  <si>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</si>
  <si>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</si>
  <si>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</si>
  <si>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</si>
  <si>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</si>
  <si>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</si>
  <si>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</si>
  <si>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</si>
  <si>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</si>
  <si>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</si>
  <si>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</si>
  <si>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</si>
  <si>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</si>
  <si>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</si>
  <si>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</si>
  <si>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</si>
  <si>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</si>
  <si>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</si>
  <si>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</si>
  <si>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</si>
  <si>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</si>
  <si>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</si>
  <si>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</si>
  <si>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</si>
  <si>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</si>
  <si>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</si>
  <si>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</si>
  <si>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</si>
  <si>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</si>
  <si>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</si>
  <si>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</si>
  <si>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</si>
  <si>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</si>
  <si>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</si>
  <si>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</si>
  <si>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</si>
  <si>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</si>
  <si>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</si>
  <si>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</si>
  <si>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</si>
  <si>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</si>
  <si>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</si>
  <si>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</si>
  <si>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</si>
  <si>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</si>
  <si>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</si>
  <si>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</si>
  <si>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</si>
  <si>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</si>
  <si>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</si>
  <si>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</si>
  <si>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</si>
  <si>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</si>
  <si>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</si>
  <si>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</si>
  <si>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</si>
  <si>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</si>
  <si>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</si>
  <si>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</si>
  <si>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</si>
  <si>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</si>
  <si>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</si>
  <si>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</si>
  <si>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</si>
  <si>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</si>
  <si>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</si>
  <si>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</si>
  <si>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</si>
  <si>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</si>
  <si>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</si>
  <si>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</si>
  <si>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</si>
  <si>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</si>
  <si>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</si>
  <si>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</si>
  <si>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</si>
  <si>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</si>
  <si>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</si>
  <si>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</si>
  <si>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</si>
  <si>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</si>
  <si>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</si>
  <si>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</si>
  <si>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</si>
  <si>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</si>
  <si>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</si>
  <si>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հատ</t>
  </si>
  <si>
    <t xml:space="preserve"> 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</si>
  <si>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</si>
  <si>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</si>
  <si>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</si>
  <si>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</si>
  <si>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</si>
  <si>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</si>
  <si>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</si>
  <si>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</si>
  <si>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</si>
  <si>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</si>
  <si>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</si>
  <si>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</si>
  <si>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</si>
  <si>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</si>
  <si>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</si>
  <si>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Մերժված հայտեր չկան:</t>
  </si>
  <si>
    <t>Սվիտեր</t>
  </si>
  <si>
    <t>Կիսավերարկու</t>
  </si>
  <si>
    <t>զույգ</t>
  </si>
  <si>
    <t>լ-կ</t>
  </si>
  <si>
    <t>Չափաբաժին 19</t>
  </si>
  <si>
    <t>Չափաբաժին 20</t>
  </si>
  <si>
    <t>Չափաբաժին 21</t>
  </si>
  <si>
    <t>Չափաբաժին 22</t>
  </si>
  <si>
    <t>Չափաբաժին 23</t>
  </si>
  <si>
    <t>Չափաբաժին 24</t>
  </si>
  <si>
    <t>Չափաբաժին 25</t>
  </si>
  <si>
    <t>Չափաբաժին 26</t>
  </si>
  <si>
    <t>Չափաբաժին 27</t>
  </si>
  <si>
    <t>Չափաբաժին 28</t>
  </si>
  <si>
    <t>Չափաբաժին 29</t>
  </si>
  <si>
    <t>Չափաբաժին 30</t>
  </si>
  <si>
    <t>Չափաբաժին 31</t>
  </si>
  <si>
    <t>Չափաբաժին 32</t>
  </si>
  <si>
    <t>Չափաբաժին 33</t>
  </si>
  <si>
    <t>Չափաբաժին 34</t>
  </si>
  <si>
    <t>Չափաբաժին 35</t>
  </si>
  <si>
    <t>Չափաբաժին 36</t>
  </si>
  <si>
    <t>Չափաբաժին 37</t>
  </si>
  <si>
    <t>Չափաբաժին 38</t>
  </si>
  <si>
    <t>Չափաբաժին 39</t>
  </si>
  <si>
    <t>Չափաբաժին 40</t>
  </si>
  <si>
    <t>Չափաբաժին 41</t>
  </si>
  <si>
    <t>Չափաբաժին 42</t>
  </si>
  <si>
    <t>Չափաբաժին 43</t>
  </si>
  <si>
    <t>Չափաբաժին 44</t>
  </si>
  <si>
    <t>Չափաբաժին 45</t>
  </si>
  <si>
    <t>Չափաբաժին 46</t>
  </si>
  <si>
    <t>Չափաբաժին 47</t>
  </si>
  <si>
    <t>Չափաբաժին 48</t>
  </si>
  <si>
    <t>Չափաբաժին 49</t>
  </si>
  <si>
    <t>Չափաբաժին 50</t>
  </si>
  <si>
    <t>Չափաբաժին 51</t>
  </si>
  <si>
    <t>&lt;&lt;Քանաքեռի կարի ֆաբրիկա&gt;&gt; ՍՊԸ</t>
  </si>
  <si>
    <t>&lt;&lt;Պահապան&gt;&gt; ՍՊԸ</t>
  </si>
  <si>
    <t>&lt;&lt;Գդակ&gt;&gt; ՍՊԸ</t>
  </si>
  <si>
    <t>&lt;&lt;Աշոտ Ղարագյոզյան&gt;&gt; ՍՊԸ</t>
  </si>
  <si>
    <t>&lt;&lt;Մէս-Տեքս&gt;&gt; ՍՊԸ</t>
  </si>
  <si>
    <t>«ՔԱՆԱՔԵՌԻ ԿԱՐԻ ՖԱԲՐԻԿԱ» ՍՊԸ</t>
  </si>
  <si>
    <t>«ՊԱՀԱՊԱՆ» ՍՊԸ</t>
  </si>
  <si>
    <t>«ԳԴԱԿ» ՍՊԸ</t>
  </si>
  <si>
    <t>«ԱՇՈՏ ՂԱՐԱԳՅՈԶՅԱՆ» ՍՊԸ</t>
  </si>
  <si>
    <t>«ՄԷՍ-ՏԵՔՍ» ՍՊԸ</t>
  </si>
  <si>
    <t>/220113330777700/</t>
  </si>
  <si>
    <t>/03521257/</t>
  </si>
  <si>
    <t xml:space="preserve"> aram71@mail.ru</t>
  </si>
  <si>
    <t>ք. Աբովյան, 2-րդ փ., տ.20
Հեռ. (094)667763</t>
  </si>
  <si>
    <t>/2470100487150000/</t>
  </si>
  <si>
    <t>/00432114/</t>
  </si>
  <si>
    <t>gdak@mail.ru</t>
  </si>
  <si>
    <t xml:space="preserve">ք. Երևան, Սարի թաղ 1շ., տ. 8
Հեռ. (093) 889977 </t>
  </si>
  <si>
    <t>/02809532/</t>
  </si>
  <si>
    <t>edmush@rambler.ru</t>
  </si>
  <si>
    <t>ք. Չարենցավան, 3 թ., 17շ., 26 բն.
Հեռ. (093) 271797</t>
  </si>
  <si>
    <t>/00882372/</t>
  </si>
  <si>
    <t>0507200069@mail.ru</t>
  </si>
  <si>
    <t>ք. Երևան, Ավան, Քուչակ 16/2
Հեռ. (010) 625911</t>
  </si>
  <si>
    <t>/2472300000170000/</t>
  </si>
  <si>
    <t>/00803554/</t>
  </si>
  <si>
    <t xml:space="preserve"> kkfactory@mail.ru</t>
  </si>
  <si>
    <t>ք. Երևան, Զ. Սարկավագի 157
Հեռ. (011) 286190</t>
  </si>
  <si>
    <t>ՇՀ ԸՆԹԱՑԱԿԱՐԳՈՎ ԿՆՔՎԱԾ ՊԱՅՄԱՆԱԳՐԻ ՄԱՍԻՆ</t>
  </si>
  <si>
    <t xml:space="preserve">Կիսավերարկու </t>
  </si>
  <si>
    <t>&lt;&lt;Գրին Լայթ&gt;&gt; ՍՊԸ</t>
  </si>
  <si>
    <t>&lt;&lt;Մասիսի գարուն կարի ֆաբրիկա&gt;&gt; ՍՊԸ</t>
  </si>
  <si>
    <t>ՀՀ &lt;&lt;Գնումների մասին&gt;&gt; օրենքի 17-րդ հոդվածի 4-րդ մաս</t>
  </si>
  <si>
    <t>23.03.2017թ.</t>
  </si>
  <si>
    <t>14.04.2017թ.</t>
  </si>
  <si>
    <t>05.05.2017թ.</t>
  </si>
  <si>
    <t>25.12.2017թ.</t>
  </si>
  <si>
    <t>«ԳՐԻՆ ԼԱՅԹ» ՍՊԸ</t>
  </si>
  <si>
    <t>ԵՐԵՎԱՆԻ ՈՍԿԵՐՉԱԿԱՆ ԳՈՐԾԱՐԱՆ-1 «ԳՆՈՄՈՆ» ԲԲԸ</t>
  </si>
  <si>
    <t>/11500198133700/</t>
  </si>
  <si>
    <t>/2472900158630000/</t>
  </si>
  <si>
    <t>/03804898/</t>
  </si>
  <si>
    <t>vaghinak.yeghiazaryan@mail.ru</t>
  </si>
  <si>
    <t>ՀՀ Արարատի մարզ, ք. Մասիս, 1շ.
Հեռ. (0236) 40401</t>
  </si>
  <si>
    <t>/163288037381/</t>
  </si>
  <si>
    <t>/02635927/</t>
  </si>
  <si>
    <t>greenlayt@yandex.ru</t>
  </si>
  <si>
    <t>ՀՀ,  ք. Երևան, Մանթաշյան 5/60
Հեռ. (010) 450951</t>
  </si>
  <si>
    <t>/15100-01906200100/</t>
  </si>
  <si>
    <t>/02556646/</t>
  </si>
  <si>
    <t>sales@yerjewel.com</t>
  </si>
  <si>
    <t xml:space="preserve">ք. Երևան, Արշակունյաց 12
Հեռ. (010) 525361 </t>
  </si>
  <si>
    <t>/220433330242000/</t>
  </si>
  <si>
    <t>Չկայացած չափաբաժիններ չկան:</t>
  </si>
  <si>
    <t>ՇՀ ԸՆԹԱՑԱԿԱՐԳԻ ԾԱԾԿԱԳԻՐԸ՝ ՀՀ ԿԱ Ո-ՇՀԱՊՁԲ-15/10-Հ/2017/ՊՊԳՎ</t>
  </si>
  <si>
    <t>Պատվիրատուն` ՀՀ ԿԱ ոստիկանությունը, որը գտնվում է Նալբանդյան 130 հասցեում, ստորև ներկայացնում է ՀՀ ԿԱ Ո-ՇՀԱՊՁԲ-15/10-Հ/2017/ՊՊԳՎ ծածկագրով հայտարարված ՇՀ ընթացակարգի արդյունքում կնքված պայմանագրի /երի/ մասին տեղեկատվությունը։</t>
  </si>
  <si>
    <t>Ոստիկանական համազգեստներ</t>
  </si>
  <si>
    <t>Սվիտերներ</t>
  </si>
  <si>
    <t>Վերնաշապիկներ</t>
  </si>
  <si>
    <t xml:space="preserve">Վերնաշապիկներ </t>
  </si>
  <si>
    <t>Փողկապներ</t>
  </si>
  <si>
    <t xml:space="preserve">Գլխարկներ </t>
  </si>
  <si>
    <t>Ամենօրյա կոշկեղեն</t>
  </si>
  <si>
    <t xml:space="preserve">Ուսադիր </t>
  </si>
  <si>
    <t>Ուսադիր</t>
  </si>
  <si>
    <t>Աստղ</t>
  </si>
  <si>
    <t>կիսավերարկու</t>
  </si>
  <si>
    <t xml:space="preserve">Ներքնաշապիկներ </t>
  </si>
  <si>
    <t>կիսաճտքավոր կոշիկներ</t>
  </si>
  <si>
    <t>Համազգեստ</t>
  </si>
  <si>
    <t>Կոստյում /բաճկոն-տաբատ, կիսաբրդյա/</t>
  </si>
  <si>
    <t>Տաբատ</t>
  </si>
  <si>
    <t>Վերնաշապիկ /երկարաթև/</t>
  </si>
  <si>
    <t>Վերնաշապիկ /երկարաթև սպիտակ/</t>
  </si>
  <si>
    <t>Գլխարկ /կիսաբրդյա, ամենօրյա/</t>
  </si>
  <si>
    <t>Ուսադիր /ոստ. կարովի/</t>
  </si>
  <si>
    <t>Փողկապ</t>
  </si>
  <si>
    <t xml:space="preserve">Թևքանշան </t>
  </si>
  <si>
    <t xml:space="preserve">Գլխարկ ականջակալներով ձմեռային </t>
  </si>
  <si>
    <t>Կոստյում /բաճկոն, տաբատ, գունաքողարկող կեպիով/</t>
  </si>
  <si>
    <t xml:space="preserve">Կիսաճտկավոր կոշիկ </t>
  </si>
  <si>
    <t xml:space="preserve">Մոխրաերկնագույն կտորից,33% բնական վիսկոզա/շոլկ/ և 67% պոլիէսթեր: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թևքերը մշակվում են կարմիր գույնի եզրաքուղով: Աջ թևքի ուսամասից 60մմ  ներքև կարվում է  ՀՀ ոստիկանության ՊՊԳՎ : Ուսադիրները սև կտորից, վերնաշապիկի չափսի համապատասխան երկարությամբ և 45 մմ լայնությամբ: 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</si>
  <si>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 xml:space="preserve">Սև կտորից: Ունի լայնացած ուրվագծով ձևվածք: Պատրաստի տեսքն ավարտվում է ներքևում՝ սուր անկյունով, վերևում՝ մշտական հանգույցով: Երկարությունը՝ 55 - 57 սմ: 
Փաթեթավորումը՝ ստվարաթղթե արկղերով, արկղերի մեջ 100 հատ, տեսականին պոլիէթիլենային թափանցիկ պարկերով, մեկ պարկի մեջ՝ 10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</si>
  <si>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 xml:space="preserve">Սև գույնի կաշվից, երեսամասը՝ ամբողջական առաջամասով, կտրված հետևամասերով, ամրացված գոտիով: Հետևամասերի միացումն առաջամասերին՝ առաձգական ժապավենով: Հիմնական և միջնաստառները՝ կտորից, կոշտ քթամասերը և հետևամասերը՝ արհեստական կաշվից: Ներբանը ձևավորվում է պոլիուրէթանից՝ սոսնձով:
Փաթեթավորումը՝ ստվարաթղթե արկղերով, արկղերի մեջ 20 զույգ: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</si>
  <si>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 xml:space="preserve">Օղակաձև 60 մմ երկարությամբ, 45 մմ լայնությամբ: Մակերեսը սև գործվածքով, ուսադիրների վերնամասը և ներքնամասը կարմիր եզրագծերով: Ոստիկանության գնդապետ, փոխգնդապետ և մայոր կոչումներ ունեցող ծառայողներինը՝ ներքնամասի կարմիր եզրագծին զուգահեռ 2 արծաթագույն մակաշերտով, իսկ կապիտան, ավագ լեյտենանտ, լեյտենանտներինը 1 մակաշերտով: Կրտսեր կոչում ունեցող ծառայողներինը առանց մակաշերտի: 
Փաթեթավորումը պոլիէթիլենային թաղանթե փաթեթներով, յուրաքանչյուր փաթեթում 100 զույգ:
</t>
  </si>
  <si>
    <t xml:space="preserve">Մակերեսը մուգ փիրուզագույն խաչաձև գործվածքով, ուսադիրների վերնամասը՝ կլորացված, ներքնամասը ուղղանկյուն, կարմիր եզրաքուղով: Ոստիկանության գնդապետ, փոխգնդապետ և մայոր կոչումներ ունեցող ծառայողներինը՝ 2 մակաշերտով, իսկ կապիտան, ավագ լեյտենանտ, լեյտենանտ և կրտսեր լեյտենանտներինը՝ 1 մակաշերտով ուսադիրներ: Կրտսեր կոչում ունեցող ծառայողներին առանց մակաշերտի:
Փաթեթավորումը պոլիէթիլենային թաղանթե փաթեթներով, յուրաքանչյուր փաթեթում 100 զույգ:
</t>
  </si>
  <si>
    <t xml:space="preserve">Բաճկոնը մուգ փիրուզագույն կտորից, 67% բուրդ, 33% պոլիէսթեր, քաշը 1մ2  317 գ, աստառը՝ մուգ փիրուզագույն &lt;&lt; POLICE &gt;&gt; գրառումով և զինանշանի պատկերով: Կոճկվում է առաջամասի կենտրոնում տեղադրված պլաստմասե շղթայով, մեկ առանձին կտորից գոտեմասով, գոտու կողքաին մասերը ունի 12-18 սմ երկարությամբ առաձգական ժապավեն: Բաճկոնի թևքերը բաղկացած են 2 կտորից, թեզանիքը թևքին միացված է կարմիր եզրաքուղով: Բաճկոնի առաջամասերի ներքևում մշակվում է թեք ներկարված շղթայով փակվող գրպաններ: Կրծքամասում ուղղահայաց՝ շղթայով փակվող ներկարված գրպաններ, կարմիր եզրաքուղերով: Ձախ գրպանի վերևի մասում կարմիր եզրաքուղից 70 մմ բարձրության վրա կարված է կտորից օղակ կրծքանշանի համար, 20 մմ երկարությամբ, 10 մմ լայնությամբ: Բաճկոնի հետևամասը բաղկացած է 2 կտորից, որոնք միացված են կարմիր եզրաքուղով: Բաճկոնի օձիքը կանգուն է, մշակվում է 1 կտորից: : Աջ թևքի ուսամասից 60 մմ ներքև կարվում է ՀՀՀ ոստիկանության ՊՊԳՎ  թևքանշան, ուսադիրները հանվող են:
Տաբատը - մուգ փիրուզագույն կտորից, աստառը ՝ մուգ փիրուզագույն &lt;&lt; POLICE &gt;&gt; գրառումով և զինանշանի պատկերով: ՈՒղիղ ուրվագծով, կողագծերը կարմիր եզրաքուղով: Գոտին՝ գոտեմակօղերով, կոճկվում է 2 կոճակներով և շղթայով: Արտաքին գրպանները թեք են, տեղադրված եզրաքուղից առաջ: Հետևամասի աջ կողմում կոճակով կոճկվող կափույրով ներկարված գրպան:
Փաթեթավորումը՝ ստվարաթղթե արկղերով, արկղերի մեջ 10 լրակազմ, տեսականին պոլիէթիլենային թափանցիկ պարկերով, մեկ պարկի մեջ՝ 1 լրակազմ: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</si>
  <si>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 xml:space="preserve">Մուգ փիրուզագույն կտորից 51%  բամբակ 49% պոլիէսթեր, քաշը 1մ2  220 գ.: Հանվող մորթե օձիքով, մինչև գոտկատեղը ձգվող գոտիով և տաք ներդիրով: Կիսավերարկուի գոտու կողային մասերը ունի 12 – 18 սմ երկարությամբ առաձգական ժապավեն: Կոճկվում է կափույրով ծածկվող շղթայով: Թիկունքը վերին կտրվածքով, կարմիր եզրաքուղով: Լանջափեշերի ներքևի մասում թեք ներկարված գրպաններ: Կրծքամասում ուղղահայաց շղթայով փակվղ ներկարված գրպաններ, վերևամասում կարմիր եզրաքուղով: Թեզանիքը առաձգական ժապավենով, ձախ կողմում ծոցագրպան: Ձախ գրպանի վերևի մասում կարմիր եզրաքուղից 70 մմ բարձրության վրա կարված է կտորից օղակ կրծքանշանի համար, 20 մմ երկարությամբ, 10 մմ լայնությամբ:  Թևքերը 2 կտորից, թևքերի վրա 2 շերտով 20 մմ լայնությամբ արտացոլող ժապավեն: Աջ թևքի ուսամասից 60 մմ ներքև կարվում է ՀՀ ոստիկանության ՊՊԳՎ  թևքանշան, ուսադիրները հանվող են: Առջևի աջ գրպանի վերևի մասում ամրացվում է &lt;&lt;ՈՍՏԻԿԱՆՈՒԹՅՈՒՆ&gt;&gt; մակագրությամբ կտոր, թիկունքին  &lt;&lt;POLICE&gt;&gt;  մակագրությամբ կտոր:  Ուսադիրները՝ սև, կտորից , կիսավերարկուի, չափսի համապատասխան երկարությամբ և 45 մմ լայնությամբ: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</si>
  <si>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 xml:space="preserve">Սև բրդյա գործվածքից,գործվածքի տեսակը 6-րդ դասի,  կիսաշիտակ(հակառակ ուղղություններով) թևերի և գոտկատեղի գործվածքը 1/1 չափով, կլոր վզով: Կրծքամասում և մեջքամասում սվիտերի ամբողջ լայնքով գործված է 0.5 սմ լայնքով կարմիր ժապավեն, որի վրա առջևի աջ մասում ամրացվում է &lt;&lt;ՈՍՏԻԿԱՆՈՒԹՅՈՒՆ&gt;&gt;, իսկ թիկունքի մասում &lt;&lt;POLICE&gt;&gt; բառերը: Ձախ կրծքամասում տեղադրված է կափույրով կոճկվող վրադիր գրպան: Ուսագլուխների և արմունկների հատվածում ամրակցված է սև գույնի կտոր, շախմատաձև կարով: Աջ թևի ուսամասից 60 մմ ներքև կարվում է ՀՀ ոստիկանության ՊՊԳՎ  թևքանշան:Փաթեթավորումը՝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</si>
  <si>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 xml:space="preserve">Սպիտակ գույնի կտորից, 33% բնական վիսկոզա/շոլկ/ և 67% պոլիէսթեր: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թևքերի թեզանիքները  մշակվում են կարմիր գույնի եզրաքուղով: Աջ թևքի ուսամասից 60մմ  ներքև կարվում է ՀՀ ոստիկանության ՊՊԳՎ  թևքանշան: Ուսադիրները սև կտորից, վերնաշապիկի չափսի համապատասխան երկարությամբ և 45 մմ լայնությամբ: 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</si>
  <si>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 xml:space="preserve">Մոխրաերկնագույն կտորից, 33% բնական վիսկոզա/շոլկ/ և 67% պոլիէսթեր: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թևքերի թեզանիքները մշակվում են կարմիր գույնի եզրաքուղով: Աջ թևքի ուսամասից 60մմ  ներքև կարվում է ՀՀ ոստիկանության ՊՊԳՎ  թևքանշան: Ուսադիրները սև կտորից, վերնաշապիկի չափսի համապատասխան երկարությամբ և 45 մմ լայնությամբ: 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</si>
  <si>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 xml:space="preserve">Մոխրաերկնագույն կտորից,33% բնական վիսկոզա/շոլկ/ և 67% պոլիէսթեր: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թևքերը մշակվում են կարմիր գույնի եզրաքուղով: Աջ թևքի ուսամասից 60մմ  ներքև կարվում է ՀՀ ոստիկանության ՊՊԳՎ  թևքանշան: Ուսադիրները սև կտորից, վերնաշապիկի չափսի համապատասխան երկարությամբ և 45 մմ լայնությամբ: 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</si>
  <si>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 xml:space="preserve">Սպիտակ կտորից,33% բնական վիսկոզա/շոլկ/ և 67% պոլիէսթեր: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թևքերը մշակվում են կարմիր գույնի եզրաքուղով: Աջ թևքի ուսամասից 60մմ  ներքև կարվում է ՀՀ ոստիկանության ՊՊԳՎ  թևքանշան: Ուսադիրները սև կտորից, վերնաշապիկի չափսի համապատասխան երկարությամբ և 45 մմ լայնությամբ: 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</si>
  <si>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 xml:space="preserve">Մուգ փիրուզագույն կտորից 67% բուրդ, 33% պոլիէսթեր, քաշը 1 մ2 317 գ, պոլիէթիլենային թաղանթով: Կազմված է սև, լաքապատ գլխարկահովհարից և գլխարկաբոլորքից: Գլխարկաբոլորքը սև արհեստական կաշվից, վերևի մասում 38 մմ լայնքով ցանցավոր ժապավեն, սև պլաստմասե ներդիրով, վերևից երիզված կարմիր գծով: Գլխարկաբոլորքի վրա 2 արծաթագույն կոճակներով ամրացվում է երկշերտ զարդապարան (գոտի) 4 օղակներով: Առջևի կենտրոնական մասում ամրացվում է մեծ գլխարկանշան, ՀՀ զինանշանի տեսքով: Գլխարկի միջնամասում տեղադրված է սպունգ, մուգ փիրուզագույն աստառ &lt;&lt; POLICE &gt;&gt; գրառումով և զինանշանի պատկերով: 
Փաթեթավորումը՝ արկղերով, մեկ արկղի մեջ 36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</si>
  <si>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 xml:space="preserve">Արծաթագույն, պատրաստված է այլումինի համաձուլվածքից, տրամագիծը 20 մմ, բաղկացած է հարթանիստ բուրգաձև հինգ թևերից: Աստղը փակցնելու համար ներսի կողմից ամրացվում է արույրի 0.5մմ հաստության ճկուն թիթեղից 15մմ երկարության բեղիկներ: 
Փաթեթավորումը ՝  տուփերով, մեկ տուփի մեջ 96 հատ:
Արկղերը և տուփերը պիտակավորված, պիտակների վրա պետք է նշված լինի տեսականու անվանումը, քանակը, չափսերը, մատակարար  կազմակերպության անվանումը, արտադրման ամիսն ու տարեթիվը և տեխ. պայմանի համարը:
</t>
  </si>
  <si>
    <t xml:space="preserve">Արծաթագույն, պատրաստված է այլումինի համաձուլվածքից, տրամագիծը 13 մմ, բաղկացած է հարթանիստ բուրգաձև հինգ թևերից: Աստղը փակցնելու համար ներսի կողմից ամրացվում է արույրի 0.5մմ հաստության ճկուն թիթեղից 15մմ երկարության բեղիկներ: 
Փաթեթավորումը տուփերով, մեկ տուփի մեջ 190 հատ:
 տուփերը պիտակավորված, պիտակների վրա պետք է նշված լինի տեսականու անվանումը, քանակը, չափսերը, մատակարար  կազմակերպության անվանումը, արտադրման ամիսն ու տարեթիվը և տեխ. պայմանի համարը:
</t>
  </si>
  <si>
    <t xml:space="preserve">Սև գույնի ցանցավոր կաշվից, երեսամասը՝ ամբողջական առաջամասով, ճտքերի հետևամասերն ունեն երկարացված գոտի: Լեզվակը միացված է առաջամասին և ճտքերի ստորին մասին: Ներբանների եզրերը՝ վրաքաշվող մասերի հետ՝ կարերով, միացման մեթոդը՝ սոսնձով և գամերով: Ճտքերի ամբողջ բարձրությամբ ասեղնագործվում է &lt;&lt;POLICE&gt;&gt; բառը:
Փաթեթավորումը՝ ստվարաթղթե արկղերով, արկղերի մեջ 20 զույգ: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</si>
  <si>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>ՀՀ կառավարության &lt;&lt;Ոստիկանության ծառայողի համազգեստի նկարագիրը և այն կրելու ժամկետները սահմանելու մասին&gt;&gt; որոշմամբ հաստատված հագուստի տեսականիները:</t>
  </si>
  <si>
    <t xml:space="preserve">Մուգ փիրուզագույն անջրանցիկ կտորից C8572 արտիկուլի, 100% նեյլոն, ջրայուղաանդրադարձնող ծածկույթով, կտորի ներսի կողմից մեմբրանե ծածկույթով:   Աստառը՝ մուգ փիրուզագույն &lt;&lt;POLICE&gt;&gt; գրառումով և ՀՀ Ոստիկանության զինանշանի պատկերով: Արտադրվում է 44/2 մինչև 64/6 չափս-հասակի: Հանվող մորթե օձիքով, մինչև գոտկատեղը ձգվող գոտիով և տաք ներդիրով/200գրամ մակերեսային խտությամբ սինտեպոնով/:  Կիսավերարկուի գոտու կողային մասերը ունի 12 – 18 սմ երկարությամբ առաձգական ժապավեն: Կոճկվում է կափույրով ծածկվող շղթայովև կպչունակով: Թիկունքը վերին կտրվածքով, կարմիր եզրաքուղով: Լանջափեշերի ներքևի մասում թեք ներկարված գրպաններ: Կրծքամասում ուղղահայաց շղթայով փակվղ ներկարված գրպաններ, վերևամասում կարմիր եզրաքուղով և 20 մմ լայնությամբ արտացոլող ժապավենով: Թեզանիքը առաձգական ժապավենով, ձախ կողմում ծոցագրպան: Ձախ գրպանի վերևի մասում կարմիր եզրաքուղից 70 մմ բարձրության վրա կարված է կտորից օղակ կրծքանշանի համար, 20 մմ երկարությամբ, 10 մմ լայնությամբ:  Թևքերը 2 կտորից, թևքերի վրա 2 շերտով 20 մմ լայնությամբ արտացոլող ժապավեն: Ձախ թևքի ուսամասից 60 մմ ներքև կարվում է Հայաստանի Հանրապետության կառավարությանն առընթեր ոստիկանության թևքանշան, որը պատրաստվում է ջակարդե գունավոր գործվածքից: Թևքանշանի կողային մասերը եզրակարված են կարմիր գույնի թելերով: Ուսադիրները հանվող են: Առջևի աջ գրպանի վերևի մասում ամրացվում է &lt;&lt;ՈՍՏԻԿԱՆՈՒԹՅՈՒՆ&gt;&gt; մակագրությամբ կտոր, թիկունքին  &lt;&lt;POLICE&gt;&gt;  մակագրությամբ կտոր:  Ժիլետը հանվող, տաք ներդիրով, աստառը՝ մուգ փիրուզագույն &lt;&lt; POLICE &gt;&gt; գրառումով և զինանշանի պատկերով, ժիլետը միանում է կիսավերարկուին շղթայով: Ուսադիրները՝ սև, անջրանցիկ կտորից, կիսավերարկուի, չափսի համապատասխան երկարությամբ և 45 մմ լայնությամբ:
Վզատեղը միացված է օձիքով, օձիքի միացման կարում մշակված է կախիչ: Բաճկոնին կոճկվում է հանովի մորթե օձիք, որը կոճկվում է 5 օղակներով և բաճկոնի օձիքին կարված 5 հատ 15մմ տրամագծով պլաստմասե կոճակներ: Օձիքի մորթու 1մ2 մակերոսային խտությունը 730 գրամ /+/- 50 գրամ մ2, խավի բարձրությունը 12մմ ոչ պակաս, գույնը սև, մորթե օձիքի վզատեղի եզրը եզրակարված է երեսացու կտորի եզրաշետով: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</si>
  <si>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>Բաղկացած է 2 մասից, ջակարդե գունավոր գործվածքե կտորից, կողային մասերը մշակված կարմիր գույնի թելերով, փակ եզրակարող մեքենայով: Վերևի մասը կիսալուսնաձև &lt;&lt;ՀՀ ՈՍՏԻԿԱՆՈՒԹՅՈՒՆ&gt;&gt; գրառումով: Ներքևի մասում գրված է ծառայողի ծառայության վայրը,  ՀՀ խորհրդանիշներից՝ եռագույն դրոշը,  ՀՀ ոստիկանության զինանշանը:</t>
  </si>
  <si>
    <t xml:space="preserve">Բաճկոնը գունաքողարկող կտորից /արտ  C8561/, 35% բամբակ, 65% պոլիէսթեր, քաշը 1 մ2  195 գ ՛՛Ռիբ-Ստոպ՛՛ տեսակի ամրապնդած, ջրայուղաանդրադարձնող ծածկույթով: Աստառը՝ մուգ փիրուզագույն &lt;&lt;POLICE&gt;&gt; գրառումով և ՀՀ Ոստիկանության զինանշանի պատկերով:  Արտադրվում է 44/2 մինչև 64/6 չափս-հասակի: Կենտրոնում տեղադրված պլաստմասե շղթայով, մեկ առանձին կտորից գոտեմասով: Թևքերի թեզանիքը կոճկվում է 2 կոճակով: Բաճկոնի առաջամասերի ներքևում մշակվում է թեք ներկարված շղթայով փակվող գրպաններ: Կրծքամասում արտաքին ձևավոր կափույրով, կոճակով կոճկվող գրպաններով: Բաճկոնի օձիքը կանգուն է մշակվում է 1 կտորից: Բաճկոնի կողային մասերը ունի 12 – 18 սմ երկարությամբ առաձգական ժապավեն: Բաճկոնի հետևամասը բաղկացած է 2 կտորից: Առջևի աջ գրպանի վերևի մասում ամրացվում է &lt;&lt;ՈՍՏԻԿԱՆՈՒԹՅՈՒՆ&gt;&gt; մակագրությամբ կտոր, թիկունքին &lt;&lt;POLICE&gt;&gt;  մակագրությամբ կտոր: Աջ թևքի ուսամասից 60 մմ ներքև կարվում է Հայաստանի Հանրապետության կառավարությանն առընթեր կենտրոնական վարչակազմ թևքանշան՝ բաղկացած է 2 մասից, ջակարդե գունավոր գործվածքե կտորից, կողային մասերը մշակված կարմիր գույնի թելերով, փակ եզրակարող մեքենայով: Ուսադիրները գունաքողարկվող կտորից, բաճկոնի չափսի համապատասխան երկարությամբ և 45 մմ լայնությամբ: :  Ձախ գրպանի վերևի մասում 70 մմ բարձրության վրա կարված է կտորից օղակ կրծքանշանի համար, 20 մմ երկարությամբ, 10 մմ լայնությամբ:
Տաբատը – գունաքողարկվող կտորից, ուղիղ ուրվագծով: Գոտին՝ գոտեմակօղերով, կոճկվում է 2 կոճակներով և շղթայով: Արտաքին գրպանները թեք են: Հետևամասի աջ կողմում կոճակով կոճկվող կափույրով ներկարված գրպան:
Կեպին - գունաքողարկվող կտորից, բաղկացած է թասակից և երկարացված գլխարկահովհարից: Հետևամասում առաձգական ժապավեն կտորով մշակված: Աստառը՝ բամբակյա կտորից:
Փաթեթավորումը՝ ստվարաթղթե արկղերով, արկղերի մեջ 10 լրակազմ, տեսականին պոլիէթիլենային թափանցիկ պարկերով, մեկ պարկի մեջ՝ 1 լրակազմ: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</si>
  <si>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>Մուգ փիրուզագույն կտորից 51%  բամբակ 49% պոլիէսթեր, քաշը 1մ2  220 գ.: Հանվող մորթե օձիքով, մինչև գոտկատեղը ձգվող գոտիով և տաք ներդիրով: Կիսավերարկուի գոտու կողային մասերը ունի 12 – 18 սմ երկարությամբ առաձգական ժապավեն: Կոճկվում է կափույրով ծածկվող շղթայով: Թիկունքը վերին կտրվածքով, կարմիր եզրաքուղով: Լանջափեշերի ներքևի մասում թեք ներկարված գրպաններ: Կրծքամասում ուղղահայաց շղթայով փակվղ ներկարված գրպաններ, վերևամասում կարմիր եզրաքուղով: Թեզանիքը առաձգական ժապավենով, ձախ կողմում ծոցագրպան: Ձախ գրպանի վերևի մասում կարմիր եզրաքուղից 70 մմ բարձրության վրա կարված է կտորից օղակ կրծքանշանի համար, 20 մմ երկարությամբ, 10 մմ լայնությամբ:  Թևքերը 2 կտորից, թևքերի վրա 2 շերտով 20 մմ լայնությամբ արտացոլող ժապավեն: Ձախ թևքի ուսամասից 60 մմ ներքև կարվում է ՀՀ ոստիկանության ՊՊԳՎ  թևքանշան, ուսադիրները հանվող են: Առջևի աջ գրպանի վերևի մասում ամրացվում է &lt;&lt;ՈՍՏԻԿԱՆՈՒԹՅՈՒՆ&gt;&gt; մակագրությամբ կտոր, թիկունքին  &lt;&lt;POLICE&gt;&gt;  մակագրությամբ կտոր:  Ուսադիրները՝ սև, կտորից , կիսավերարկուի, չափսի համապատասխան երկարությամբ և 45 մմ լայնությամբ: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</si>
  <si>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 xml:space="preserve">Սև բրդյա գործվածքից,գործվածքի տեսակը 6-րդ դասի,  կիսաշիտակ(հակառակ ուղղություններով) թևերի և գոտկատեղի գործվածքը 1/1 չափով, կլոր վզով: Կրծքամասում և մեջքամասում սվիտերի ամբողջ լայնքով գործված է 0.5 սմ լայնքով կարմիր ժապավեն, որի վրա առջևի աջ մասում ամրացվում է &lt;&lt;ՈՍՏԻԿԱՆՈՒԹՅՈՒՆ&gt;&gt;, իսկ թիկունքի մասում &lt;&lt;POLICE&gt;&gt; բառերը: Ձախ կրծքամասում տեղադրված է կափույրով կոճկվող վրադիր գրպան: Ուսագլուխների և արմունկների հատվածում ամրակցված է սև գույնի կտոր, շախմատաձև կարով: Աջ թևի ուսամասից 60 մմ ներքև կարվում է  ՀՀ ոստիկանության ՊՊԳՎ  թևքանշան:Փաթեթավորումը՝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</si>
  <si>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>Սպիտակ գույնի կտորից, 33% բնական վիսկոզա/շոլկ/ և 67% պոլիէսթեր: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թևքերի թեզանիքները  մշակվում են կարմիր գույնի եզրաքուղով: Աջ թևքի ուսամասից 60մմ  ներքև կարվում է  ՀՀ ոստիկանության ՊՊԳՎ  թևքանշան: Ուսադիրները սև կտորից, վերնաշապիկի չափսի համապատասխան երկարությամբ և 45 մմ լայնությամբ: 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</si>
  <si>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Մոխրաերկնագույն կտորից, 33% բնական վիսկոզա/շոլկ/ և 67% պոլիէսթեր: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թևքերի թեզանիքները մշակվում են կարմիր գույնի եզրաքուղով: Աջ թևքի ուսամասից 60մմ  ներքև կարվում է  ՀՀ ոստիկանության ՊՊԳՎ  թևքանշան: Ուսադիրները սև կտորից, վերնաշապիկի չափսի համապատասխան երկարությամբ և 45 մմ լայնությամբ: 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</si>
  <si>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Սպիտակ կտորից,33% բնական վիսկոզա/շոլկ/ և 67% պոլիէսթեր: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թևքերը մշակվում են կարմիր գույնի եզրաքուղով: Աջ թևքի ուսամասից 60մմ  ներքև կարվում է  ՀՀ ոստիկանության ՊՊԳՎ թևքանշան: Ուսադիրները սև կտորից, վերնաշապիկի չափսի համապատասխան երկարությամբ և 45 մմ լայնությամբ: 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</si>
  <si>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Սև կտորից: Ունի լայնացած ուրվագծով ձևվածք: Պատրաստի տեսքն ավարտվում է ներքևում՝ սուր անկյունով, վերևում՝ մշտական հանգույցով: Երկարությունը՝ 55 - 57 սմ: 
Փաթեթավորումը՝ ստվարաթղթե արկղերով, արկղերի մեջ 100 հատ, տեսականին պոլիէթիլենային թափանցիկ պարկերով, մեկ պարկի մեջ՝ 10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</si>
  <si>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փիրուզագույն կտորից 67% բուրդ, 33% պոլիէսթեր, քաշը 1 մ2 317 գ, պոլիէթիլենային թաղանթով: Կազմված է սև, լաքապատ գլխարկահովհարից և գլխարկաբոլորքից: Գլխարկաբոլորքը սև արհեստական կաշվից, վերևի մասում 38 մմ լայնքով ցանցավոր ժապավեն, սև պլաստմասե ներդիրով, վերևից երիզված կարմիր գծով: Գլխարկաբոլորքի վրա 2 արծաթագույն կոճակներով ամրացվում է երկշերտ զարդապարան (գոտի) 4 օղակներով: Առջևի կենտրոնական մասում ամրացվում է մեծ գլխարկանշան, ՀՀ զինանշանի տեսքով: Գլխարկի միջնամասում տեղադրված է սպունգ, մուգ փիրուզագույն աստառ &lt;&lt; POLICE &gt;&gt; գրառումով և զինանշանի պատկերով: Աստառի մեջտեղի մասում ամրակցված է կաշվե կտոր տվյալների գրառումով:Փաթեթավորումը՝ արկղերով, մեկ արկղի մեջ 36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</si>
  <si>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փիրուզագույն կտորից 51% բամբակ 49% պոլիէսթեր քաշը 1մ2  220գ: Բաղկացած է թասակից, ականջակալներից ծոծրակամասից և գլխարկահովհարից: Մշակված է  մորթուց: Ականջակալների վրա կարվում են 12 սմ երկարությամբ սև կապիչներ: Աստառը՝ բամբակյա կտորից: Հովհարի առջևի կենտրոնական մասում ամրացվում է փոքր գլխարկանշան:
Փաթեթավորումը՝ արկղերով, մեկ արկղի մեջ 36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</si>
  <si>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Սև գույնի կաշվից, երեսամասը՝ ամբողջական առաջամասով, կտրված հետևամասերով, ամրացված գոտիով: Հետևամասերի միացումն առաջամասերին՝ առաձգական ժապավենով: Հիմնական և միջնաստառները՝ կտորից, կոշտ քթամասերը և հետևամասերը՝ արհեստական կաշվից: Ներբանը ձևավորվում է պոլիուրէթանից՝ սոսնձով:
Փաթեթավորումը՝ ստվարաթղթե արկղերով, արկղերի մեջ 20 զույգ: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</si>
  <si>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Օղակաձև 60 մմ երկարությամբ, 45 մմ լայնությամբ: Մակերեսը սև գործվածքով, ուսադիրների վերնամասը և ներքնամասը կարմիր եզրագծերով: Ոստիկանության գնդապետ, փոխգնդապետ և մայոր կոչումներ ունեցող ծառայողներինը՝ ներքնամասի կարմիր եզրագծին զուգահեռ 2 արծաթագույն մակաշերտով, իսկ կապիտան, ավագ լեյտենանտ, լեյտենանտներինը 1 մակաշերտով: Կրտսեր կոչում ունեցող ծառայողներինը առանց մակաշերտի: 
Փաթեթավորումը պոլիէթիլենային թաղանթե փաթեթներով, յուրաքանչյուր փաթեթում 100 զույգ:</t>
  </si>
  <si>
    <t>Մակերեսը մուգ փիրուզագույն խաչաձև գործվածքով, ուսադիրների վերնամասը՝ կլորացված, ներքնամասը ուղղանկյուն, կարմիր եզրաքուղով: Ոստիկանության գնդապետ, փոխգնդապետ և մայոր կոչումներ ունեցող ծառայողներինը՝ 2 մակաշերտով, իսկ կապիտան, ավագ լեյտենանտ, լեյտենանտ և կրտսեր լեյտենանտներինը՝ 1 մակաշերտով ուսադիրներ: Կրտսեր կոչում ունեցող ծառայողներին առանց մակաշերտի:
Փաթեթավորումը պոլիէթիլենային թաղանթե փաթեթներով, յուրաքանչյուր փաթեթում 100 զույգ:</t>
  </si>
  <si>
    <t>Արծաթագույն, պատրաստված է այլումինի համաձուլվածքից, տրամագիծը 20 մմ, բաղկացած է հարթանիստ բուրգաձև հինգ թևերից: Աստղը փակցնելու համար ներսի կողմից ամրացվում է արույրի 0.5մմ հաստության ճկուն թիթեղից 15մմ երկարության բեղիկներ: 
Փաթեթավորումը ՝ տուփերով, մեկ տուփի մեջ 434 հատ:
տուփերը պիտակավորված, պիտակների վրա պետք է նշված լինի տեսականու անվանումը, քանակը, չափսերը, մատակարար  կազմակերպության անվանումը, արտադրման ամիսն ու տարեթիվը և տեխ. պայմանի համարը:</t>
  </si>
  <si>
    <t>Արծաթագույն, պատրաստված է այլումինի համաձուլվածքից, տրամագիծը 13 մմ, բաղկացած է հարթանիստ բուրգաձև հինգ թևերից: Աստղը փակցնելու համար ներսի կողմից ամրացվում է արույրի 0.5մմ հաստության ճկուն թիթեղից 15մմ երկարության բեղիկներ: Փաթեթավորումը ՝  տուփերով, մեկ տուփի մեջ 434 հատ:տուփերը պիտակավորված, պիտակների վրա պետք է նշված լինի տեսականու անվանումը, քանակը, չափսերը, մատակարար  կազմակերպության անվանումը, արտադրման ամիսն ու տարեթիվը և տեխ. պայմանի համարը:</t>
  </si>
  <si>
    <t>Մուգ փիրուզագույն կտորից 51% բամբակ 49% պոլիէսթեր քաշը 1մ2  220գ: Բաղկացած է թասակից, ականջակալներից ծոծրակամասից և գլխարկահովհարից: Մշակված է  մորթուց: Ականջակալների վրա կարվում են 12 սմ երկարությամբ սև կապիչներ: Աստառը՝ բամբակյա կտորից: Հովհարի առջևի կենտրոնական մասում ամրացվում է փոքր գլխարկանշան:Փաթեթավորումը՝ արկղերով, մեկ արկղի մեջ 36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</si>
  <si>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Բաճկոն - տաբատ կեպիով՝ կիսաբամբակյա, ուսադիրների ժապավեններով1) հատուկ հանձնարարություններ կատարողների համար՝ գունաքողարկված): Թևքերը` թեզանիքներով,  եզրաքուղով, կոճակով կոճկվող: Հետ ծալվող օձիքով, օձիքը  եզրակարով: Օձիքին կարվում են ասեղնագործված երկու դափնեճյուղերով օձիքանշաններ: Դիմացի լանջափեշերը կոճկվում են վրադիր կտորով ծածկվող 5 կոճակով, փեշամասերը տաբատի տակ դրվող: Կրծքամասում կոճակով կոճկվող 2 արտաքին ձևավոր կափույրով գրպաններով: Թիկունքին ամրացվում է կտոր՝ «ՈՍՏԻԿԱՆՈՒԹՅՈՒՆ» մակագրությամբ, առջևի ձախ գրպանի վերևի մասում ամրացվում է «PՕLICE» բառը, իսկ աջ գրպանի վերևի մասում կարվում է կպչունակ՝ ծառայողի արյան կարգը նշելու համար.2)  գունաքողարկված, ուղիղ ուրվագծով: Գոտին՝ գոտեմակօղերով, կոճկվում է մեկ կոճակով և շղթայով: Արտաքին գրպանները թեք են: Թեք գրպանների ներքևի մասում վրադիր,  եզրակարով կափույրներով մեծ գրպաններ: Հետևամասի աջ կողմում կոճակով կոճկվող կափույրով ներկարված գրպան.3) Կեպին  գունաքողարկված: Բաղկացած է թասակից և երկարացված գլխարկահովհարից: Երկու կողմից ունի օդանցքներ: Առջևի կենտրոնական մասում ամրացվում է փոքր գլխարկանշան:</t>
  </si>
  <si>
    <t>Բաճկոն - տաբատ կեպիով՝ կիսաբամբակյա, ուսադիրնեի ժապավեններով
Մուգ  կապույտ  49% բամբակ, 51% պոլիէսթեր, քաշը 1մ2 220գ:  Բաճկոնը բաղկացած է լանջափեշից, թևքերից: Արհեստական  մորթե օձիքով, հանովի: Գոտկամասում գրկող էլաստիկ գոտիով: Առաջամասում ունի թեք կտրովի 2 գրպան, կոճկվում է շղթայով: Թևքերը վերջանում են  էլաստիկ ժապավենով ձգվող , գրկող բազկակարով: Բաճկոնը  կարվում է տաք սինտեպոնե  ներդիրով, ձախ կրծքամասում ծոցագրպան: Բաճկոնը հանովի ուսադիրներով է: Ձախ կրծքամասում ամրացվում է  ասեղնագործած &lt;&lt;POLICE&gt;&gt; բառը : 
2) Տաբատը կապույտ , ուղիղ ուրվագծով: Գոտին՝ գոտեմակօղերով, կոճկվում է մեկ կոճակով և շղթայով: Արտաքին գրպանները թեք են: Թեք գրպանների ներքևի մասում վրադիր,  եզրակարով կափույրներով մեծ գրպաններ: Հետևամասի աջ կողմում կոճակով կոճկվող կափույրով ներկարված գրպան.
Կեպին  կապույտ. Բաղկացած է թասակից և երկարացված գլխարկահովհարից: Երկու կողմից ունի օդանցքներ: Առջևի կենտրոնական մասում ամրացվում է փոքր գլխարկանշան:
Արտադրվում է ըստ համաձայնեցված նմուշի, փաթեթավորվում է պոլիէթիլենային պարկով: Պարկի վրա պետք է նշված լինի արտադրող կազմակերպության  անվանումը, չափսը արտադրման տարեթիվը:</t>
  </si>
  <si>
    <t>Ուղիղ ձևվածքով, սպիտակ, կարճաթև, կլոր օզիքով:Փաթեթավորումը՝  հակերով, հակերի մեջ 200 հատ, տեսականին պոլիէթիլենային թափանցիկ պարկերով, մեկ պարկի մեջ՝ 10 հատ: Հակերը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</si>
  <si>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Կիսավերարկու՝ ձմեռային, ուսադիրների ժապավեններով, 
(հատուկ հանձնարարություններ կատարողների՝ գունաքողարկված` 751 հատ,  և կապույտ` 800 հատ, կիսավերարկուն բաղկացած է լանջափեշերից, թևքերից, ծալովի օձիքից՝ հանվող արհեստական մորթուց, հետնամասում շղթայով փակվող ներկարված գրպանից (որի մեջ տեղադրվում է անձրևանոցը), առջևի ներքևի փեշերին վրադիր և միջնադիր գրպաններից, կրծքամասում թաքնված ներկարված գրպաններից  եզրագծերով: Կիսավերարկուի գոտու կողքային մասերն ունեն 12-18 սմ երկարությամբ առաձգական ժապավեն: Կոճկվում է կափույրով ծածկվող շղթայով: Թիկունքը՝ վերին կտրվածքով,  եզրագծով: Թևքերի թեզանիքները` առաձգական ժապավենով: Աստառը՝ մետաքսյա, ձախ կողմում՝ ծոցագրպան: Գունաքաքողարկված կիսավերարկուի թիկունքի եզրակարի վերևի մասերում կարվում է «ՈՍՏԻԿԱՆՈՒԹՅՈՒՆ» մակագրությամբ թիկունքանշան.</t>
  </si>
  <si>
    <t>Սև գույնի ցանցավոր կաշվից, երեսամասը՝ ամբողջական առաջամասով, ճտքերի հետևամասերն ունեն երկարացված գոտի: Լեզվակը միացված է առաջամասին և ճտքերի ստորին մասին: Ներբանների եզրերը՝ վրաքաշվող մասերի հետ՝ կարերով, միացման մեթոդը՝ սոսնձով և գամերով: Ճտքերի ամբողջ բարձրությամբ ասեղնագործվում է &lt;&lt;POLICE&gt;&gt; բառը:
Փաթեթավորումը՝ ստվարաթղթե արկղերով, արկղերի մեջ 20 զույգ: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</si>
  <si>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 փիրուզագո   կտորից  51%   բամբակ   49%    պոլիէսթեր,
քաշը 1մ2 220գ: Հանվող մորթե օձիքով, մինչև գոտկա-տեղը ձգվող գոտիով և տաք  ներդիրով: Կիսավերարկուի գոտու կողային մասերը ունի 12-18 սմ երկարությամբ առ-աձգական ժապավեն:Կոճկվում է կափույրով ծածկվող շղ-թայով:Թիկունքը վերին կտրվածքով,կարմիր եզրաքողով: Լանջափեշերի ներքևի մասում թեք ներկրված գրպաններ:Կրծքամասում ուղղահայաց շղթայով փակվող  ներկարված գրպաններ, վերևամասում կարմիր եզրաքուղով:Թեզանիքը առաձգական ժապավենով, ձախ կողմում  ծոցագրպան:Ձախ գրպանի վերևի մասում կարմիր եզրա- քուղից 70 մմ բարձրության վրա կարված է կտորից օղակ  կրծքանշանի համար,20մմ երկարությամբ: Թևքերը 2 կտորից,թևքերի վրա 2 շերտով 20մմ լայնությամբ արտացոլող ժապավեն:Ձախ թևքի ուսամասից 60մմ ներքև կարվում է Հայաստանի Հանրապետության կառա-վարությանն առընթեր ոստիկանության թևքանշան,ուսա   դիրները հանվող են: Առջևի աջ գրպանի վերևի մասում ամրացվում է&lt;&lt;ՈՍՏԻԿԱՆՈՒԹՅՈՒՆ&gt;&gt; մակագրությամբ  կտոր,թիկունքին &lt;&lt;POLICE&gt;&gt; մակագրությամբ կտոր:ՈՒս ադիրները` սև, կտորից,կիսավերարկուի,չափսի համապա տասխան երկարությամբ և 45մմ լայնությամբ: Փաթեթավորումը` ստվարա թղթե արկղերով, արկղերի մեջ 10 հատ,տեսականին պոլիէթիլե նային թափանցիկ պարկերով, մեկ պարկի մեջ` 1 հատ:Արկղերը պիտակավորված,պիտակի վրա պետք է նշված լինի տեսակա-նու  անվանումը,քանակը,չափսերը,արտադրող կազմակերպու-թյան անվանումը, արտադրման ամիսն ու տարեթիվը և տեխ. պայմանի համարը:</t>
  </si>
  <si>
    <t>Սև բրդյա գործվածքից,գործվածքի տեսակը 6-րդ դասի,  կիսաշիտակ(հակառակ ուղղություններով) թևերի և գոտկատեղի գործվածքը 1/1 չափով, կլոր վզով: Կրծքամասում և մեջքամասում սվիտերի ամբողջ լայնքով գործված է 0.5 սմ լայնքով կարմիր ժապավեն, որի վրա առջևի աջ մասում ամրացվում է &lt;&lt;ՈՍՏԻԿԱՆՈՒԹՅՈՒՆ&gt;&gt;, իսկ թիկունքի մասում &lt;&lt;POLICE&gt;&gt; բառերը: Ձախ կրծքամասում տեղադրված է կափույրով կոճկվող վրադիր գրպան: Ուսագլուխների և արմունկների հատվածում ամրակցված է սև գույնի կտոր, շախմատաձև կարով: Ձախ թևի ուսամասից 60 մմ ներքև կարվում է Հայաստանի Հանրապետության կառավարությանն առընթեր ոստիկանության թևքանշան: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</si>
  <si>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Բաճկոնը մուգ փիրուզագույն կտորից /արտ. 2311/, 67% բուրդ, 33% պոլիէսթեր, քաշը 1մ2  317 գ, աստառը՝ մուգ փիրուզագույն &lt;&lt;POLICE&gt;&gt; գրառումով և ՀՀ Ոստիկանության զինանշանի պատկերով: Արտադրվում է 44/2 մինչև 64/6 չափս-հասակի:Բաղկացած է կոճկվող լանջափեշերից, մեջքից, օձիքից և թևքերից: Կոճկվում է առաջամասի կենտրոնում տեղադրված պլաստմասե շղթայով, մեկ առանձին կտորից գոտեմասով, գոտու կողքաին մասերը ունի 12-18 սմ երկարությամբ առաձգական ժապավեն: Բաճկոնի թևքերը բաղկացած են 2 կտորից, թեզանիքը թևքին միացված է կարմիր եզրաքուղով, թեզանիքը կոճկվում է 2 մետաղյա արծաթագույն ՀՀ ԶՈՒ զինանշանի պատկերով, 14մմ ալյումինե համաձուլվածքից կոճակներով: Բաճկոնի առաջամասերի ներքևում մշակվում է թեք ներկարված շղթայով փակվող գրպաններ: Կրծքամասում ուղղահայաց՝ շղթայով փակվող ներկարված գրպաններ, կարմիր եզրաքուղերով: Ձախ գրպանի վերևի մասում կարմիր եզրաքուղից 70 մմ բարձրության վրա կարված է կտորից օղակ կրծքանշանի համար, 20 մմ երկարությամբ, 10 մմ լայնությամբ: Բաճկոնի հետևամասը բաղկացած է 2 կտորից, որոնք միացված են կարմիր եզրաքուղով: Բաճկոնի օձիքը կանգուն է, մշակվում է 1 կտորից: : Ձախ թևքի ուսամասից 60 մմ ներքև կարվում է Հայաստանի Հանրապետության կառավարությանն առընթեր ոստիկանության թևքանշան՝ բաղկացած է 2 մասից, ջակարդե գունավոր գործվածքե կտորից, կողային մասերը մշակված կարմիր գույնի թելերով, փակ եզրակարող մեքենայով, ուսադիրները հանվող են:
Տաբատը – Մուգ փիրուզագույն կտորից /արտ. 2311/ 67% բուրդ, 33% պոլիէսթեր, քաշը 1 մ2 317 գ,  աստառը մուգ փիրուզագույն &lt;&lt;POLICE&gt;&gt; գրառումով և զինանշանի պատկերով:  Ուղիղ ուրվագծով, կողագծերը 1.5-2մմ լայնությամբ կարմիր գույնի կտորից  եզրաքուղով: Գոտին՝ կամրջակներով, գոտեփոկի անցկացման համար կամրջակներից մեկը պետք է գտնվի գոտկատեղի հետնամասի միացման կարի վրա: Կոճկվում է  կոճակով, մետաղյա կեռիկով և շղթայով: Կողային գրպանները թեք են, տեղադրված եզրաքուղից առաջ: Հետևամասի աջ կողմում կոճակով կոճկվող կափույրով ներկարված գրպան: Առաջամասում մինչև ծնկները մշակվում է աստառ:
Կիտելի վերևից 2-րդ կոճակի վրա պետք է կախած լինի պիտակ, պիտակի վրա պետք է նշված լինի տեսականու անվանումը, չափսը, արտադրվող կազմակերպության անվանումը, արտադրման ամիսն ու տարեթիվը և տեխ. Պայմանի համարը, ներսի կողմից կարվում է արտադրանքի չափս-հասակի ստուգիչ պիտակ:
Փաթեթավորումը՝ եռաշերտ ստվարաթղթե արկղերով, արկղերի մեջ 10 լրակազմ, տեսականին պոլիէթիլենային թափանցիկ պարկերով, մեկ պարկի մեջ՝ 1 լրակազմ:  Արկղերի չափսերը պետք է համապատասխանեն կոստյումի չափսերին, որպեսզի կոստյումը չճմրթվի: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</si>
  <si>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փիրուզագույն կտորից /արտ. 2453/ , 67% բուրդ, 33% պոլիէսթեր, քաշը 1մ2  290գ, աստառը ՝ մուգ փիրուզագույն &lt;&lt; POLICE &gt;&gt; գրառումով և զինանշանի պատկերով: ՈՒղիղ ուրվագծով, կողագծերը կարմիր եզրաքուղով: Գոտին՝ գոտեմակօղերով, կոճկվում է 2 կոճակներով և շղթայով: Արտաքին գրպանները թեք են, տեղադրված եզրաքուղից առաջ: Հետևամասի աջ կողմում կոճակով կոճկվող կափույրով ներկարված գրպան: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</si>
  <si>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Մոխրաերկնագույն կտորից, 33% բնական վիսկոզա/շոլկ/ և 67% պոլիէսթեր: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թևքերի թեզանիքները մշակվում են կարմիր գույնի եզրաքուղով: Ձախ թևքի ուսամասից 60մմ ներքև կարվում է Հայաստանի Հանրապետության կառավարությանն առընթեր ոստիկանության թևքանշան, որը պատրաստվում է ջակարդե գունավոր գործվածքից: Թևքանշանի կողային մասերը եզրակարված են կարմիր գույնի թելերով: Ուսադիրները սև կտորից, վերնաշապիկի չափսի համապատասխան երկարությամբ և 45 մմ լայնությամբ: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</si>
  <si>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Սպիտակ գույնի կտորից /արտ. 87021/, 33% բնական վիսկոզա/շոլկ/ և 67% պոլիէսթեր: Արտադրվում է 44/2 մինչև 64/6 չափս-հասակի: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թևքերի թեզանիքները  մշակվում են կարմիր գույնի եզրաքուղով: Ձախ թևքի ուսամասից 60մմ  ներքև կարվում է Հայաստանի Հանրապետության կառավարությանն առընթեր ոստիկանության թևքանշան, որը պատրաստվում է ջակարդե գունավոր գործվածքից: Թևքանշանի կողային մասերը եզրակարված են կարմիր գույնի թելերով: Ուսադիրները սև կտորից, վերնաշապիկի չափսի համապատասխան երկարությամբ և 45 մմ լայնությամբ: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</si>
  <si>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փիրուզագույն կտորից /արտ. 2311/ 67% բուրդ, 33% պոլիէսթեր, քաշը 1 մ2 317 գ, պոլիէթիլենային թաղանթով: Կազմված է սև, լաքապատ գլխարկահովհարից և գլխարկաբոլորքից: Գլխարկաբոլորքը սև արհեստական կաշվից, վերևի մասում 38 մմ լայնքով ցանցավոր ժապավեն, սև պլաստմասե ներդիրով, վերևից երիզված կարմիր գծով: Գլխարկաբոլորքի վրա 2 արծաթագույն կոճակներով ամրացվում է երկշերտ զարդապարան (գոտի) 4 օղակներով: Առջևի կենտրոնական մասում ամրացվում է մեծ գլխարկանշան, ՀՀ զինանշանի տեսքով: Գլխարկի միջնամասում տեղադրված է սպունգ, մուգ փիրուզագույն աստառ &lt;&lt; POLICE &gt;&gt; գրառումով և զինանշանի պատկերով: Աստառի մեջտեղի մասում ամրակցված է կաշվե կտոր տվյալների գրառումով:
Փաթեթավորումը՝ արկղերով, մեկ արկղի մեջ 36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</si>
  <si>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Սև կտորից: Ունի լայնացած ուրվագծով ձևվածք: Պատրաստի տեսքն ավարտվում է ներքևում՝ սուր անկյունով, վերևում՝ մշտական հանգույցով: Երկարությունը՝ 55 – 57 սմ:
Փաթեթավորումը՝ ստվարաթղթե արկղերով, արկղերի մեջ 100 հատ, տեսականին պոլիէթիլենային թափանցիկ պարկերով, մեկ պարկի մեջ՝ 10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</si>
  <si>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փիրուզագույն կտորից 51% բամբակ 49% պոլիէսթեր քաշը 1մ2  220գ: Բաղկացած է թասակից, ականջակալներից ծոծրակամասից և գլխարկահովհարից: Մշակված է արհեստական մորթուց: Ականջակալների վրա կարվում են 12 սմ երկարությամբ սև կապիչներ: Աստառը՝ բամբակյա կտորից: Հովհարի առջևի կենտրոնական մասում ամրացվում է փոքր գլխարկանշան:
Փաթեթավորումը՝ արկղերով, մեկ արկղի մեջ 36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</si>
  <si>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Բաճկոնը մուգ փիրուզագույն կտորից, 67% բուրդ, 33% պոլիէսթեր, քաշը 1մ2  317 գ, աստառը՝ մուգ փիրուզագույն &lt;&lt; POLICE &gt;&gt; գրառումով և զինանշանի պատկերով: Կոճկվում է առաջամասի կենտրոնում տեղադրված պլաստմասե շղթայով, մեկ առանձին կտորից գոտեմասով, գոտու կողքաին մասերը ունի 12-18 սմ երկարությամբ առաձգական ժապավեն: Բաճկոնի թևքերը բաղկացած են 2 կտորից, թեզանիքը թևքին միացված է կարմիր եզրաքուղով: Բաճկոնի առաջամասերի ներքևում մշակվում է թեք ներկարված շղթայով փակվող գրպաններ: Կրծքամասում ուղղահայաց՝ շղթայով փակվող ներկարված գրպաններ, կարմիր եզրաքուղերով: Ձախ գրպանի վերևի մասում կարմիր եզրաքուղից 70 մմ բարձրության վրա կարված է կտորից օղակ կրծքանշանի համար, 20 մմ երկարությամբ, 10 մմ լայնությամբ: Բաճկոնի հետևամասը բաղկացած է 2 կտորից, որոնք միացված են կարմիր եզրաքուղով: Բաճկոնի օձիքը կանգուն է, մշակվում է 1 կտորից: Աջ թևքի ուսամասից 60 մմ ներքև կարվում է  ՀՀ ոստիկանության ՊՊԳՎ  թևքանշան, ուսադիրները հանվող են:
Տաբատը - մուգ փիրուզագույն կտորից, աստառը ՝ մուգ փիրուզագույն &lt;&lt; POLICE &gt;&gt; գրառումով և զինանշանի պատկերով: ՈՒղիղ ուրվագծով, կողագծերը կարմիր եզրաքուղով: Գոտին՝ գոտեմակօղերով, կոճկվում է 2 կոճակներով և շղթայով: Արտաքին գրպանները թեք են, տեղադրված եզրաքուղից առաջ: Հետևամասի աջ կողմում կոճակով կոճկվող կափույրով ներկարված գրպան:
Փաթեթավորումը՝ ստվարաթղթե արկղերով, արկղերի մեջ 10 լրակազմ, տեսականին պոլիէթիլենային թափանցիկ պարկերով, մեկ պարկի մեջ՝ 1 լրակազմ: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</si>
  <si>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Օ4</t>
  </si>
  <si>
    <t>Օ6</t>
  </si>
  <si>
    <t>&lt;&lt;Կ.Կ.Ֆ. Թրեյդինգ&gt;&gt; ՍՊԸ</t>
  </si>
  <si>
    <t>Գայանե Սուրենի Ղազազյան Ա/Ձ</t>
  </si>
  <si>
    <t>&lt;&lt;Գրին լայթ&gt;&gt; ՍՊԸ</t>
  </si>
  <si>
    <t>Երևանի ոսկերչական գործարան-1 &lt;&lt;Գնոմոն&gt;&gt; ԲԲԸ</t>
  </si>
  <si>
    <t>Գնման ընթացակարգում կիրառվել են Գնումների ոլորտը կարգավորող օրենսդրությամբ նախատեսված բանակցություններ գների նվազեցման նպատակով 9-րդ և 24-րդ չափաբաժինների համար, սակայն գների նվազեցու չի արձանագրվել:</t>
  </si>
  <si>
    <t>22.05.2017թ.</t>
  </si>
  <si>
    <t>23.05.2017թ.</t>
  </si>
  <si>
    <t>24.05.2017թ.</t>
  </si>
  <si>
    <t>15.05.2017թ.</t>
  </si>
  <si>
    <t>Ծրագիր` 03.01.01.04</t>
  </si>
  <si>
    <t>Ծրագիր` 03.01.01.06</t>
  </si>
  <si>
    <t>ՀՀ ԿԱ Ո-ՇՀԱՊՁԲ-15/10-22-Հ/2017/ՊՊԳՎ</t>
  </si>
  <si>
    <t>ՀՀ ԿԱ Ո-ՇՀԱՊՁԲ-15/10-31-Հ/2017/ՊՊԳՎ</t>
  </si>
  <si>
    <t>ՀՀ ԿԱ Ո-ՇՀԱՊՁԲ-15/10-67-Հ/2017/ՊՊԳՎ</t>
  </si>
  <si>
    <t xml:space="preserve">Գայանե Ղազազյան Սուրենի Ա/Ձ </t>
  </si>
  <si>
    <t>ՀՀ ԿԱ Ո-ՇՀԱՊՁԲ-15/10-279-Հ/2017/ՊՊԳՎ</t>
  </si>
  <si>
    <t>ՀՀ ԿԱ Ո-ՇՀԱՊՁԲ-15/10-57-Հ/2017/ՊՊԳՎ</t>
  </si>
  <si>
    <t>ՀՀ ԿԱ Ո-ՇՀԱՊՁԲ-15/10-13-Հ/2017/ՊՊԳՎ</t>
  </si>
  <si>
    <t>ՀՀ ԿԱ Ո-ՇՀԱՊՁԲ-15/10-303-Հ/2017/ՊՊԳՎ</t>
  </si>
  <si>
    <t>ՀՀ ԿԱ Ո-ՇՀԱՊՁԲ-15/10-70-Հ/2017/ՊՊԳՎ</t>
  </si>
  <si>
    <t>ՀՀ ԿԱ Ո-ՇՀԱՊՁԲ-15/10-124-Հ/2017/ՊՊԳՎ</t>
  </si>
  <si>
    <t xml:space="preserve">«Կ.Կ.Ֆ. ԹՐԵՅԴԻՆԳ» ՍՊԸ </t>
  </si>
  <si>
    <t>ՀՀ ԿԱ Ո-ՇՀԱՊՁԲ-15/10-18-Հ/2017/ՊՊԳՎ</t>
  </si>
  <si>
    <t>4; 6; 19; 21; 36; 38.-42; 48; 50</t>
  </si>
  <si>
    <t>5; 7; 10; 25; 37; 49</t>
  </si>
  <si>
    <t>12; 13; 27; 28; 34; 44; 46</t>
  </si>
  <si>
    <t>/1510023908220100/</t>
  </si>
  <si>
    <t>/00886503/</t>
  </si>
  <si>
    <t>kkf.trading@mail.ru</t>
  </si>
  <si>
    <t>ք. Երևան, Գայի պ. 24 շ., 37 բն.
Հեռ. (095) 066337</t>
  </si>
  <si>
    <t>1; 2; 8; 16; 17; 23; 47</t>
  </si>
  <si>
    <t>/1570023151230100/</t>
  </si>
  <si>
    <t>/35081795/</t>
  </si>
  <si>
    <t>ghazazyan@inbox.ru</t>
  </si>
  <si>
    <t>31-33</t>
  </si>
  <si>
    <t>11; 26; 35; 45; 51</t>
  </si>
  <si>
    <t>20; 22; 43</t>
  </si>
  <si>
    <t>14; 15; 29; 30</t>
  </si>
  <si>
    <t>3; 39</t>
  </si>
  <si>
    <t>ՀՀ. ք. Երևան, Գ. Նժդեհ 18, բն. 25
Հեռ. (077) 227344, (010) 445929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</si>
</sst>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8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theme="1"/>
      <name val="Arial LatArm"/>
      <family val="2"/>
    </font>
    <font>
      <sz val="6"/>
      <color theme="1"/>
      <name val="Sylfaen"/>
      <family val="1"/>
    </font>
    <font>
      <u/>
      <sz val="7"/>
      <color theme="10"/>
      <name val="Calibri"/>
      <family val="2"/>
    </font>
    <font>
      <sz val="10"/>
      <name val="Arial Cyr"/>
      <family val="2"/>
    </font>
    <font>
      <sz val="10"/>
      <color indexed="8"/>
      <name val="MS Sans Serif"/>
      <family val="2"/>
    </font>
    <font>
      <sz val="7"/>
      <color indexed="8"/>
      <name val="GHEA Grapalat"/>
      <family val="3"/>
    </font>
    <font>
      <sz val="6"/>
      <color rgb="FF000000"/>
      <name val="Arial LatArm"/>
      <family val="2"/>
    </font>
    <font>
      <sz val="11"/>
      <color theme="1"/>
      <name val="Calibri"/>
      <family val="2"/>
      <scheme val="minor"/>
    </font>
    <font>
      <sz val="11"/>
      <color theme="0"/>
      <name val="GHEA Grapalat"/>
      <family val="3"/>
    </font>
    <font>
      <sz val="5"/>
      <color theme="1"/>
      <name val="Arial LatArm"/>
      <family val="2"/>
    </font>
    <font>
      <sz val="5"/>
      <color rgb="FF000000"/>
      <name val="Arial Armenian"/>
      <family val="2"/>
    </font>
    <font>
      <sz val="5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20" fillId="0" borderId="0"/>
    <xf numFmtId="44" fontId="23" fillId="0" borderId="0" applyFont="0" applyFill="0" applyBorder="0" applyAlignment="0" applyProtection="0"/>
  </cellStyleXfs>
  <cellXfs count="20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Fill="1"/>
    <xf numFmtId="0" fontId="1" fillId="0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8" fillId="0" borderId="1" xfId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Border="1" applyAlignment="1">
      <alignment horizontal="center" vertical="center"/>
    </xf>
    <xf numFmtId="1" fontId="15" fillId="0" borderId="1" xfId="4" applyNumberFormat="1" applyFont="1" applyBorder="1" applyAlignment="1">
      <alignment horizontal="center" vertical="center"/>
    </xf>
    <xf numFmtId="0" fontId="21" fillId="3" borderId="1" xfId="3" applyNumberFormat="1" applyFont="1" applyFill="1" applyBorder="1" applyAlignment="1">
      <alignment horizontal="center" vertical="center" wrapText="1"/>
    </xf>
    <xf numFmtId="0" fontId="18" fillId="0" borderId="1" xfId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5" fillId="0" borderId="1" xfId="2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15" fillId="0" borderId="1" xfId="4" applyNumberFormat="1" applyFont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5" fillId="0" borderId="1" xfId="4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vertical="center" textRotation="90" wrapText="1"/>
    </xf>
    <xf numFmtId="0" fontId="15" fillId="0" borderId="1" xfId="4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5" fillId="0" borderId="1" xfId="4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0" fillId="0" borderId="14" xfId="0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</cellXfs>
  <cellStyles count="5">
    <cellStyle name="Currency" xfId="4" builtinId="4"/>
    <cellStyle name="Hyperlink" xfId="1" builtinId="8"/>
    <cellStyle name="Normal" xfId="0" builtinId="0"/>
    <cellStyle name="Normal 2" xfId="2"/>
    <cellStyle name="Normal_Pahanj 2007 H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kkf.trading@mail.ru" TargetMode="External"/><Relationship Id="rId3" Type="http://schemas.openxmlformats.org/officeDocument/2006/relationships/hyperlink" Target="mailto:edmush@rambler.ru" TargetMode="External"/><Relationship Id="rId7" Type="http://schemas.openxmlformats.org/officeDocument/2006/relationships/hyperlink" Target="mailto:sales@yerjewel.com" TargetMode="External"/><Relationship Id="rId2" Type="http://schemas.openxmlformats.org/officeDocument/2006/relationships/hyperlink" Target="mailto:gdak@mail.ru" TargetMode="External"/><Relationship Id="rId1" Type="http://schemas.openxmlformats.org/officeDocument/2006/relationships/hyperlink" Target="mailto:police-gnumner@rambler.ru" TargetMode="External"/><Relationship Id="rId6" Type="http://schemas.openxmlformats.org/officeDocument/2006/relationships/hyperlink" Target="mailto:greenlayt@yandex.ru" TargetMode="External"/><Relationship Id="rId5" Type="http://schemas.openxmlformats.org/officeDocument/2006/relationships/hyperlink" Target="mailto:vaghinak.yeghiazaryan@mail.ru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mailto:0507200069@mail.ru" TargetMode="External"/><Relationship Id="rId9" Type="http://schemas.openxmlformats.org/officeDocument/2006/relationships/hyperlink" Target="mailto:ghazazyan@inbox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86"/>
  <sheetViews>
    <sheetView tabSelected="1" topLeftCell="A139" zoomScale="120" zoomScaleNormal="120" workbookViewId="0">
      <selection activeCell="E158" sqref="E158:J158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2.140625" style="1" customWidth="1"/>
    <col min="10" max="10" width="30.7109375" style="1" customWidth="1"/>
    <col min="11" max="11" width="9.140625" style="1"/>
    <col min="12" max="12" width="16.5703125" style="1" customWidth="1"/>
    <col min="13" max="16384" width="9.140625" style="1"/>
  </cols>
  <sheetData>
    <row r="1" spans="1:11" s="15" customFormat="1" ht="17.25">
      <c r="A1" s="169" t="s">
        <v>9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1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</row>
    <row r="3" spans="1:11" s="15" customFormat="1" ht="17.25">
      <c r="A3" s="169" t="s">
        <v>176</v>
      </c>
      <c r="B3" s="169"/>
      <c r="C3" s="169"/>
      <c r="D3" s="169"/>
      <c r="E3" s="169"/>
      <c r="F3" s="169"/>
      <c r="G3" s="169"/>
      <c r="H3" s="169"/>
      <c r="I3" s="169"/>
      <c r="J3" s="169"/>
    </row>
    <row r="4" spans="1:11" s="15" customFormat="1">
      <c r="A4" s="14"/>
      <c r="B4" s="14"/>
      <c r="C4" s="14"/>
      <c r="D4" s="14"/>
      <c r="E4" s="14"/>
      <c r="F4" s="14"/>
      <c r="G4" s="14"/>
      <c r="H4" s="14"/>
      <c r="I4" s="14"/>
    </row>
    <row r="5" spans="1:11" s="15" customFormat="1" ht="19.5" customHeight="1">
      <c r="A5" s="169" t="s">
        <v>202</v>
      </c>
      <c r="B5" s="169"/>
      <c r="C5" s="169"/>
      <c r="D5" s="169"/>
      <c r="E5" s="169"/>
      <c r="F5" s="169"/>
      <c r="G5" s="169"/>
      <c r="H5" s="169"/>
      <c r="I5" s="169"/>
      <c r="J5" s="169"/>
    </row>
    <row r="6" spans="1:11" s="15" customFormat="1" ht="45" customHeight="1">
      <c r="A6" s="170" t="s">
        <v>203</v>
      </c>
      <c r="B6" s="170"/>
      <c r="C6" s="170"/>
      <c r="D6" s="170"/>
      <c r="E6" s="170"/>
      <c r="F6" s="170"/>
      <c r="G6" s="170"/>
      <c r="H6" s="170"/>
      <c r="I6" s="170"/>
      <c r="J6" s="170"/>
    </row>
    <row r="7" spans="1:11" s="15" customFormat="1" ht="6" customHeight="1"/>
    <row r="8" spans="1:11" s="15" customFormat="1" ht="12.75" customHeight="1">
      <c r="B8" s="99" t="s">
        <v>1</v>
      </c>
      <c r="C8" s="99"/>
      <c r="D8" s="99"/>
      <c r="E8" s="99"/>
      <c r="F8" s="99"/>
      <c r="G8" s="99"/>
      <c r="H8" s="99"/>
      <c r="I8" s="99"/>
      <c r="J8" s="99"/>
    </row>
    <row r="9" spans="1:11" s="15" customFormat="1" ht="11.25" customHeight="1">
      <c r="B9" s="130" t="s">
        <v>2</v>
      </c>
      <c r="C9" s="130" t="s">
        <v>3</v>
      </c>
      <c r="D9" s="130" t="s">
        <v>4</v>
      </c>
      <c r="E9" s="175" t="s">
        <v>5</v>
      </c>
      <c r="F9" s="176"/>
      <c r="G9" s="175" t="s">
        <v>6</v>
      </c>
      <c r="H9" s="176"/>
      <c r="I9" s="150" t="s">
        <v>7</v>
      </c>
      <c r="J9" s="130" t="s">
        <v>83</v>
      </c>
    </row>
    <row r="10" spans="1:11" s="15" customFormat="1" ht="10.5" customHeight="1">
      <c r="B10" s="131"/>
      <c r="C10" s="131"/>
      <c r="D10" s="131"/>
      <c r="E10" s="177" t="s">
        <v>82</v>
      </c>
      <c r="F10" s="130" t="s">
        <v>0</v>
      </c>
      <c r="G10" s="175" t="s">
        <v>8</v>
      </c>
      <c r="H10" s="176"/>
      <c r="I10" s="174"/>
      <c r="J10" s="131"/>
    </row>
    <row r="11" spans="1:11" s="15" customFormat="1" ht="12.75" customHeight="1">
      <c r="B11" s="131"/>
      <c r="C11" s="131"/>
      <c r="D11" s="131"/>
      <c r="E11" s="178"/>
      <c r="F11" s="131"/>
      <c r="G11" s="177" t="s">
        <v>82</v>
      </c>
      <c r="H11" s="130" t="s">
        <v>0</v>
      </c>
      <c r="I11" s="174"/>
      <c r="J11" s="131"/>
    </row>
    <row r="12" spans="1:11" s="15" customFormat="1" ht="12.75" customHeight="1">
      <c r="B12" s="131"/>
      <c r="C12" s="131"/>
      <c r="D12" s="131"/>
      <c r="E12" s="178"/>
      <c r="F12" s="131"/>
      <c r="G12" s="178"/>
      <c r="H12" s="131"/>
      <c r="I12" s="174"/>
      <c r="J12" s="132"/>
    </row>
    <row r="13" spans="1:11" s="31" customFormat="1" ht="198.75" customHeight="1">
      <c r="B13" s="67">
        <v>1</v>
      </c>
      <c r="C13" s="85" t="s">
        <v>204</v>
      </c>
      <c r="D13" s="66" t="s">
        <v>93</v>
      </c>
      <c r="E13" s="71">
        <v>434</v>
      </c>
      <c r="F13" s="71">
        <v>434</v>
      </c>
      <c r="G13" s="70">
        <f>E13*K13</f>
        <v>11284000</v>
      </c>
      <c r="H13" s="71">
        <f t="shared" ref="H13:H44" si="0">F13*K13</f>
        <v>11284000</v>
      </c>
      <c r="I13" s="64" t="s">
        <v>277</v>
      </c>
      <c r="J13" s="64" t="s">
        <v>277</v>
      </c>
      <c r="K13" s="81">
        <v>26000</v>
      </c>
    </row>
    <row r="14" spans="1:11" s="31" customFormat="1" ht="192" customHeight="1">
      <c r="B14" s="67">
        <v>2</v>
      </c>
      <c r="C14" s="85" t="s">
        <v>177</v>
      </c>
      <c r="D14" s="66" t="s">
        <v>93</v>
      </c>
      <c r="E14" s="71">
        <v>434</v>
      </c>
      <c r="F14" s="71">
        <v>434</v>
      </c>
      <c r="G14" s="70">
        <f t="shared" ref="G14:G63" si="1">E14*K14</f>
        <v>10850000</v>
      </c>
      <c r="H14" s="71">
        <f t="shared" si="0"/>
        <v>10850000</v>
      </c>
      <c r="I14" s="59" t="s">
        <v>249</v>
      </c>
      <c r="J14" s="59" t="s">
        <v>249</v>
      </c>
      <c r="K14" s="81">
        <v>25000</v>
      </c>
    </row>
    <row r="15" spans="1:11" s="31" customFormat="1" ht="115.5" customHeight="1">
      <c r="B15" s="67">
        <v>3</v>
      </c>
      <c r="C15" s="85" t="s">
        <v>205</v>
      </c>
      <c r="D15" s="66" t="s">
        <v>93</v>
      </c>
      <c r="E15" s="71">
        <v>434</v>
      </c>
      <c r="F15" s="71">
        <v>434</v>
      </c>
      <c r="G15" s="70">
        <f t="shared" si="1"/>
        <v>4774000</v>
      </c>
      <c r="H15" s="71">
        <f t="shared" si="0"/>
        <v>4774000</v>
      </c>
      <c r="I15" s="65" t="s">
        <v>250</v>
      </c>
      <c r="J15" s="65" t="s">
        <v>250</v>
      </c>
      <c r="K15" s="81">
        <v>11000</v>
      </c>
    </row>
    <row r="16" spans="1:11" s="31" customFormat="1" ht="165.75" customHeight="1">
      <c r="B16" s="67">
        <v>4</v>
      </c>
      <c r="C16" s="85" t="s">
        <v>206</v>
      </c>
      <c r="D16" s="66" t="s">
        <v>93</v>
      </c>
      <c r="E16" s="71">
        <v>437</v>
      </c>
      <c r="F16" s="71">
        <v>437</v>
      </c>
      <c r="G16" s="70">
        <f t="shared" si="1"/>
        <v>2534600</v>
      </c>
      <c r="H16" s="71">
        <f t="shared" si="0"/>
        <v>2534600</v>
      </c>
      <c r="I16" s="59" t="s">
        <v>251</v>
      </c>
      <c r="J16" s="59" t="s">
        <v>251</v>
      </c>
      <c r="K16" s="81">
        <v>5800</v>
      </c>
    </row>
    <row r="17" spans="2:11" s="31" customFormat="1" ht="230.25" customHeight="1">
      <c r="B17" s="67">
        <v>5</v>
      </c>
      <c r="C17" s="85" t="s">
        <v>207</v>
      </c>
      <c r="D17" s="66" t="s">
        <v>93</v>
      </c>
      <c r="E17" s="71">
        <v>434</v>
      </c>
      <c r="F17" s="71">
        <v>434</v>
      </c>
      <c r="G17" s="70">
        <f t="shared" si="1"/>
        <v>2517200</v>
      </c>
      <c r="H17" s="71">
        <f t="shared" si="0"/>
        <v>2517200</v>
      </c>
      <c r="I17" s="37" t="s">
        <v>252</v>
      </c>
      <c r="J17" s="37" t="s">
        <v>252</v>
      </c>
      <c r="K17" s="81">
        <v>5800</v>
      </c>
    </row>
    <row r="18" spans="2:11" s="31" customFormat="1" ht="216" customHeight="1">
      <c r="B18" s="67">
        <v>6</v>
      </c>
      <c r="C18" s="85" t="s">
        <v>207</v>
      </c>
      <c r="D18" s="66" t="s">
        <v>93</v>
      </c>
      <c r="E18" s="71">
        <v>434</v>
      </c>
      <c r="F18" s="71">
        <v>434</v>
      </c>
      <c r="G18" s="70">
        <f t="shared" si="1"/>
        <v>2387000</v>
      </c>
      <c r="H18" s="71">
        <f t="shared" si="0"/>
        <v>2387000</v>
      </c>
      <c r="I18" s="37" t="s">
        <v>229</v>
      </c>
      <c r="J18" s="37" t="s">
        <v>229</v>
      </c>
      <c r="K18" s="81">
        <v>5500</v>
      </c>
    </row>
    <row r="19" spans="2:11" s="31" customFormat="1" ht="173.25" customHeight="1">
      <c r="B19" s="67">
        <v>7</v>
      </c>
      <c r="C19" s="85" t="s">
        <v>206</v>
      </c>
      <c r="D19" s="66" t="s">
        <v>93</v>
      </c>
      <c r="E19" s="71">
        <v>434</v>
      </c>
      <c r="F19" s="71">
        <v>434</v>
      </c>
      <c r="G19" s="70">
        <f t="shared" si="1"/>
        <v>2387000</v>
      </c>
      <c r="H19" s="71">
        <f t="shared" si="0"/>
        <v>2387000</v>
      </c>
      <c r="I19" s="59" t="s">
        <v>253</v>
      </c>
      <c r="J19" s="59" t="s">
        <v>253</v>
      </c>
      <c r="K19" s="81">
        <v>5500</v>
      </c>
    </row>
    <row r="20" spans="2:11" s="31" customFormat="1" ht="96.75" customHeight="1">
      <c r="B20" s="67">
        <v>8</v>
      </c>
      <c r="C20" s="85" t="s">
        <v>208</v>
      </c>
      <c r="D20" s="66" t="s">
        <v>93</v>
      </c>
      <c r="E20" s="71">
        <v>434</v>
      </c>
      <c r="F20" s="71">
        <v>434</v>
      </c>
      <c r="G20" s="70">
        <f t="shared" si="1"/>
        <v>260400</v>
      </c>
      <c r="H20" s="71">
        <f t="shared" si="0"/>
        <v>260400</v>
      </c>
      <c r="I20" s="37" t="s">
        <v>254</v>
      </c>
      <c r="J20" s="37" t="s">
        <v>254</v>
      </c>
      <c r="K20" s="81">
        <v>600</v>
      </c>
    </row>
    <row r="21" spans="2:11" s="31" customFormat="1" ht="162" customHeight="1">
      <c r="B21" s="67">
        <v>9</v>
      </c>
      <c r="C21" s="85" t="s">
        <v>209</v>
      </c>
      <c r="D21" s="66" t="s">
        <v>93</v>
      </c>
      <c r="E21" s="71">
        <v>434</v>
      </c>
      <c r="F21" s="71">
        <v>434</v>
      </c>
      <c r="G21" s="70">
        <f t="shared" si="1"/>
        <v>3038000</v>
      </c>
      <c r="H21" s="71">
        <f t="shared" si="0"/>
        <v>3038000</v>
      </c>
      <c r="I21" s="37" t="s">
        <v>255</v>
      </c>
      <c r="J21" s="37" t="s">
        <v>255</v>
      </c>
      <c r="K21" s="81">
        <v>7000</v>
      </c>
    </row>
    <row r="22" spans="2:11" s="31" customFormat="1" ht="103.5" customHeight="1">
      <c r="B22" s="67">
        <v>10</v>
      </c>
      <c r="C22" s="85" t="s">
        <v>209</v>
      </c>
      <c r="D22" s="66" t="s">
        <v>93</v>
      </c>
      <c r="E22" s="71">
        <v>434</v>
      </c>
      <c r="F22" s="71">
        <v>434</v>
      </c>
      <c r="G22" s="70">
        <f t="shared" si="1"/>
        <v>3038000</v>
      </c>
      <c r="H22" s="71">
        <f t="shared" si="0"/>
        <v>3038000</v>
      </c>
      <c r="I22" s="37" t="s">
        <v>256</v>
      </c>
      <c r="J22" s="37" t="s">
        <v>256</v>
      </c>
      <c r="K22" s="81">
        <v>7000</v>
      </c>
    </row>
    <row r="23" spans="2:11" s="31" customFormat="1" ht="103.5" customHeight="1">
      <c r="B23" s="67">
        <v>11</v>
      </c>
      <c r="C23" s="85" t="s">
        <v>210</v>
      </c>
      <c r="D23" s="86" t="s">
        <v>113</v>
      </c>
      <c r="E23" s="71">
        <v>434</v>
      </c>
      <c r="F23" s="71">
        <v>434</v>
      </c>
      <c r="G23" s="70">
        <f t="shared" si="1"/>
        <v>3255000</v>
      </c>
      <c r="H23" s="71">
        <f t="shared" si="0"/>
        <v>3255000</v>
      </c>
      <c r="I23" s="37" t="s">
        <v>257</v>
      </c>
      <c r="J23" s="37" t="s">
        <v>257</v>
      </c>
      <c r="K23" s="81">
        <v>7500</v>
      </c>
    </row>
    <row r="24" spans="2:11" s="31" customFormat="1" ht="89.25" customHeight="1">
      <c r="B24" s="67">
        <v>12</v>
      </c>
      <c r="C24" s="85" t="s">
        <v>211</v>
      </c>
      <c r="D24" s="86" t="s">
        <v>113</v>
      </c>
      <c r="E24" s="71">
        <v>438</v>
      </c>
      <c r="F24" s="71">
        <v>438</v>
      </c>
      <c r="G24" s="70">
        <f t="shared" si="1"/>
        <v>262800</v>
      </c>
      <c r="H24" s="71">
        <f t="shared" si="0"/>
        <v>262800</v>
      </c>
      <c r="I24" s="37" t="s">
        <v>258</v>
      </c>
      <c r="J24" s="37" t="s">
        <v>258</v>
      </c>
      <c r="K24" s="81">
        <v>600</v>
      </c>
    </row>
    <row r="25" spans="2:11" s="31" customFormat="1" ht="89.25" customHeight="1">
      <c r="B25" s="67">
        <v>13</v>
      </c>
      <c r="C25" s="85" t="s">
        <v>212</v>
      </c>
      <c r="D25" s="86" t="s">
        <v>113</v>
      </c>
      <c r="E25" s="71">
        <v>435</v>
      </c>
      <c r="F25" s="71">
        <v>435</v>
      </c>
      <c r="G25" s="70">
        <f t="shared" si="1"/>
        <v>310590</v>
      </c>
      <c r="H25" s="71">
        <f t="shared" si="0"/>
        <v>310590</v>
      </c>
      <c r="I25" s="37" t="s">
        <v>259</v>
      </c>
      <c r="J25" s="37" t="s">
        <v>259</v>
      </c>
      <c r="K25" s="81">
        <v>714</v>
      </c>
    </row>
    <row r="26" spans="2:11" s="31" customFormat="1" ht="104.25" customHeight="1">
      <c r="B26" s="67">
        <v>14</v>
      </c>
      <c r="C26" s="85" t="s">
        <v>213</v>
      </c>
      <c r="D26" s="66" t="s">
        <v>93</v>
      </c>
      <c r="E26" s="71">
        <v>434</v>
      </c>
      <c r="F26" s="71">
        <v>434</v>
      </c>
      <c r="G26" s="70">
        <f t="shared" si="1"/>
        <v>24738</v>
      </c>
      <c r="H26" s="71">
        <f t="shared" si="0"/>
        <v>24738</v>
      </c>
      <c r="I26" s="37" t="s">
        <v>260</v>
      </c>
      <c r="J26" s="37" t="s">
        <v>260</v>
      </c>
      <c r="K26" s="82">
        <v>57</v>
      </c>
    </row>
    <row r="27" spans="2:11" s="31" customFormat="1" ht="104.25" customHeight="1">
      <c r="B27" s="67">
        <v>15</v>
      </c>
      <c r="C27" s="85" t="s">
        <v>213</v>
      </c>
      <c r="D27" s="66" t="s">
        <v>93</v>
      </c>
      <c r="E27" s="71">
        <v>434</v>
      </c>
      <c r="F27" s="71">
        <v>434</v>
      </c>
      <c r="G27" s="70">
        <f t="shared" si="1"/>
        <v>20832</v>
      </c>
      <c r="H27" s="71">
        <f t="shared" si="0"/>
        <v>20832</v>
      </c>
      <c r="I27" s="37" t="s">
        <v>261</v>
      </c>
      <c r="J27" s="37" t="s">
        <v>261</v>
      </c>
      <c r="K27" s="82">
        <v>48</v>
      </c>
    </row>
    <row r="28" spans="2:11" s="31" customFormat="1" ht="289.5" customHeight="1">
      <c r="B28" s="67">
        <v>16</v>
      </c>
      <c r="C28" s="87" t="s">
        <v>204</v>
      </c>
      <c r="D28" s="68" t="s">
        <v>93</v>
      </c>
      <c r="E28" s="71"/>
      <c r="F28" s="71">
        <v>739</v>
      </c>
      <c r="G28" s="70"/>
      <c r="H28" s="71">
        <f t="shared" si="0"/>
        <v>19214000</v>
      </c>
      <c r="I28" s="37" t="s">
        <v>234</v>
      </c>
      <c r="J28" s="37" t="s">
        <v>234</v>
      </c>
      <c r="K28" s="83">
        <v>26000</v>
      </c>
    </row>
    <row r="29" spans="2:11" s="31" customFormat="1" ht="244.5" customHeight="1">
      <c r="B29" s="67">
        <v>17</v>
      </c>
      <c r="C29" s="87" t="s">
        <v>177</v>
      </c>
      <c r="D29" s="66" t="s">
        <v>93</v>
      </c>
      <c r="E29" s="71"/>
      <c r="F29" s="71">
        <v>739</v>
      </c>
      <c r="G29" s="70"/>
      <c r="H29" s="71">
        <f t="shared" si="0"/>
        <v>18475000</v>
      </c>
      <c r="I29" s="37" t="s">
        <v>235</v>
      </c>
      <c r="J29" s="37" t="s">
        <v>235</v>
      </c>
      <c r="K29" s="83">
        <v>25000</v>
      </c>
    </row>
    <row r="30" spans="2:11" s="31" customFormat="1" ht="166.5" customHeight="1">
      <c r="B30" s="67">
        <v>18</v>
      </c>
      <c r="C30" s="87" t="s">
        <v>205</v>
      </c>
      <c r="D30" s="66" t="s">
        <v>93</v>
      </c>
      <c r="E30" s="71"/>
      <c r="F30" s="71">
        <v>739</v>
      </c>
      <c r="G30" s="70"/>
      <c r="H30" s="71">
        <f t="shared" si="0"/>
        <v>8129000</v>
      </c>
      <c r="I30" s="37" t="s">
        <v>236</v>
      </c>
      <c r="J30" s="37" t="s">
        <v>236</v>
      </c>
      <c r="K30" s="83">
        <v>11000</v>
      </c>
    </row>
    <row r="31" spans="2:11" s="31" customFormat="1" ht="231.75" customHeight="1">
      <c r="B31" s="67">
        <v>19</v>
      </c>
      <c r="C31" s="87" t="s">
        <v>206</v>
      </c>
      <c r="D31" s="66" t="s">
        <v>93</v>
      </c>
      <c r="E31" s="71"/>
      <c r="F31" s="71">
        <v>739</v>
      </c>
      <c r="G31" s="70"/>
      <c r="H31" s="71">
        <f t="shared" si="0"/>
        <v>4286200</v>
      </c>
      <c r="I31" s="37" t="s">
        <v>237</v>
      </c>
      <c r="J31" s="37" t="s">
        <v>237</v>
      </c>
      <c r="K31" s="83">
        <v>5800</v>
      </c>
    </row>
    <row r="32" spans="2:11" s="31" customFormat="1" ht="231.75" customHeight="1">
      <c r="B32" s="67">
        <v>20</v>
      </c>
      <c r="C32" s="87" t="s">
        <v>207</v>
      </c>
      <c r="D32" s="66" t="s">
        <v>93</v>
      </c>
      <c r="E32" s="71"/>
      <c r="F32" s="71">
        <v>739</v>
      </c>
      <c r="G32" s="70"/>
      <c r="H32" s="71">
        <f t="shared" si="0"/>
        <v>4286200</v>
      </c>
      <c r="I32" s="37" t="s">
        <v>238</v>
      </c>
      <c r="J32" s="37" t="s">
        <v>238</v>
      </c>
      <c r="K32" s="83">
        <v>5800</v>
      </c>
    </row>
    <row r="33" spans="2:11" s="31" customFormat="1" ht="231.75" customHeight="1">
      <c r="B33" s="67">
        <v>21</v>
      </c>
      <c r="C33" s="87" t="s">
        <v>207</v>
      </c>
      <c r="D33" s="66" t="s">
        <v>93</v>
      </c>
      <c r="E33" s="71"/>
      <c r="F33" s="71">
        <v>739</v>
      </c>
      <c r="G33" s="70"/>
      <c r="H33" s="71">
        <f t="shared" si="0"/>
        <v>4064500</v>
      </c>
      <c r="I33" s="37" t="s">
        <v>239</v>
      </c>
      <c r="J33" s="37" t="s">
        <v>239</v>
      </c>
      <c r="K33" s="83">
        <v>5500</v>
      </c>
    </row>
    <row r="34" spans="2:11" s="31" customFormat="1" ht="231.75" customHeight="1">
      <c r="B34" s="67">
        <v>22</v>
      </c>
      <c r="C34" s="87" t="s">
        <v>206</v>
      </c>
      <c r="D34" s="66" t="s">
        <v>93</v>
      </c>
      <c r="E34" s="71"/>
      <c r="F34" s="71">
        <v>739</v>
      </c>
      <c r="G34" s="70"/>
      <c r="H34" s="71">
        <f t="shared" si="0"/>
        <v>4064500</v>
      </c>
      <c r="I34" s="37" t="s">
        <v>240</v>
      </c>
      <c r="J34" s="37" t="s">
        <v>240</v>
      </c>
      <c r="K34" s="83">
        <v>5500</v>
      </c>
    </row>
    <row r="35" spans="2:11" s="31" customFormat="1" ht="122.25" customHeight="1">
      <c r="B35" s="67">
        <v>23</v>
      </c>
      <c r="C35" s="87" t="s">
        <v>208</v>
      </c>
      <c r="D35" s="66" t="s">
        <v>93</v>
      </c>
      <c r="E35" s="71"/>
      <c r="F35" s="71">
        <v>739</v>
      </c>
      <c r="G35" s="70"/>
      <c r="H35" s="71">
        <f t="shared" si="0"/>
        <v>443400</v>
      </c>
      <c r="I35" s="37" t="s">
        <v>230</v>
      </c>
      <c r="J35" s="37" t="s">
        <v>230</v>
      </c>
      <c r="K35" s="83">
        <v>600</v>
      </c>
    </row>
    <row r="36" spans="2:11" s="31" customFormat="1" ht="162.75" customHeight="1">
      <c r="B36" s="67">
        <v>24</v>
      </c>
      <c r="C36" s="87" t="s">
        <v>209</v>
      </c>
      <c r="D36" s="66" t="s">
        <v>93</v>
      </c>
      <c r="E36" s="71"/>
      <c r="F36" s="71">
        <v>739</v>
      </c>
      <c r="G36" s="70"/>
      <c r="H36" s="71">
        <f t="shared" si="0"/>
        <v>5173000</v>
      </c>
      <c r="I36" s="37" t="s">
        <v>241</v>
      </c>
      <c r="J36" s="37" t="s">
        <v>241</v>
      </c>
      <c r="K36" s="83">
        <v>7000</v>
      </c>
    </row>
    <row r="37" spans="2:11" s="31" customFormat="1" ht="118.5" customHeight="1">
      <c r="B37" s="67">
        <v>25</v>
      </c>
      <c r="C37" s="87" t="s">
        <v>209</v>
      </c>
      <c r="D37" s="66" t="s">
        <v>93</v>
      </c>
      <c r="E37" s="71"/>
      <c r="F37" s="71">
        <v>739</v>
      </c>
      <c r="G37" s="70"/>
      <c r="H37" s="71">
        <f t="shared" si="0"/>
        <v>5173000</v>
      </c>
      <c r="I37" s="37" t="s">
        <v>262</v>
      </c>
      <c r="J37" s="37" t="s">
        <v>262</v>
      </c>
      <c r="K37" s="83">
        <v>7000</v>
      </c>
    </row>
    <row r="38" spans="2:11" s="31" customFormat="1" ht="123.75" customHeight="1">
      <c r="B38" s="67">
        <v>26</v>
      </c>
      <c r="C38" s="87" t="s">
        <v>210</v>
      </c>
      <c r="D38" s="66" t="s">
        <v>113</v>
      </c>
      <c r="E38" s="71"/>
      <c r="F38" s="71">
        <v>739</v>
      </c>
      <c r="G38" s="70"/>
      <c r="H38" s="71">
        <f t="shared" si="0"/>
        <v>5542500</v>
      </c>
      <c r="I38" s="37" t="s">
        <v>231</v>
      </c>
      <c r="J38" s="37" t="s">
        <v>231</v>
      </c>
      <c r="K38" s="83">
        <v>7500</v>
      </c>
    </row>
    <row r="39" spans="2:11" s="31" customFormat="1" ht="99.75" customHeight="1">
      <c r="B39" s="67">
        <v>27</v>
      </c>
      <c r="C39" s="87" t="s">
        <v>211</v>
      </c>
      <c r="D39" s="66" t="s">
        <v>113</v>
      </c>
      <c r="E39" s="71"/>
      <c r="F39" s="71">
        <v>42</v>
      </c>
      <c r="G39" s="70"/>
      <c r="H39" s="71">
        <f t="shared" si="0"/>
        <v>25200</v>
      </c>
      <c r="I39" s="37" t="s">
        <v>232</v>
      </c>
      <c r="J39" s="37" t="s">
        <v>232</v>
      </c>
      <c r="K39" s="83">
        <v>600</v>
      </c>
    </row>
    <row r="40" spans="2:11" s="31" customFormat="1" ht="102" customHeight="1">
      <c r="B40" s="67">
        <v>28</v>
      </c>
      <c r="C40" s="87" t="s">
        <v>212</v>
      </c>
      <c r="D40" s="66" t="s">
        <v>113</v>
      </c>
      <c r="E40" s="71"/>
      <c r="F40" s="71">
        <v>739</v>
      </c>
      <c r="G40" s="70"/>
      <c r="H40" s="71">
        <f t="shared" si="0"/>
        <v>527646</v>
      </c>
      <c r="I40" s="37" t="s">
        <v>233</v>
      </c>
      <c r="J40" s="37" t="s">
        <v>233</v>
      </c>
      <c r="K40" s="83">
        <v>714</v>
      </c>
    </row>
    <row r="41" spans="2:11" s="31" customFormat="1" ht="105" customHeight="1">
      <c r="B41" s="67">
        <v>29</v>
      </c>
      <c r="C41" s="87" t="s">
        <v>213</v>
      </c>
      <c r="D41" s="66" t="s">
        <v>93</v>
      </c>
      <c r="E41" s="71"/>
      <c r="F41" s="71">
        <v>96</v>
      </c>
      <c r="G41" s="70"/>
      <c r="H41" s="71">
        <f t="shared" si="0"/>
        <v>5472</v>
      </c>
      <c r="I41" s="37" t="s">
        <v>242</v>
      </c>
      <c r="J41" s="37" t="s">
        <v>242</v>
      </c>
      <c r="K41" s="83">
        <v>57</v>
      </c>
    </row>
    <row r="42" spans="2:11" s="31" customFormat="1" ht="105" customHeight="1">
      <c r="B42" s="67">
        <v>30</v>
      </c>
      <c r="C42" s="87" t="s">
        <v>213</v>
      </c>
      <c r="D42" s="66" t="s">
        <v>93</v>
      </c>
      <c r="E42" s="71"/>
      <c r="F42" s="71">
        <v>190</v>
      </c>
      <c r="G42" s="70"/>
      <c r="H42" s="71">
        <f t="shared" si="0"/>
        <v>9120</v>
      </c>
      <c r="I42" s="37" t="s">
        <v>243</v>
      </c>
      <c r="J42" s="37" t="s">
        <v>243</v>
      </c>
      <c r="K42" s="83">
        <v>48</v>
      </c>
    </row>
    <row r="43" spans="2:11" s="31" customFormat="1" ht="198" customHeight="1">
      <c r="B43" s="67">
        <v>31</v>
      </c>
      <c r="C43" s="87" t="s">
        <v>204</v>
      </c>
      <c r="D43" s="66" t="s">
        <v>93</v>
      </c>
      <c r="E43" s="71"/>
      <c r="F43" s="71">
        <v>751</v>
      </c>
      <c r="G43" s="70"/>
      <c r="H43" s="71">
        <f t="shared" si="0"/>
        <v>11265000</v>
      </c>
      <c r="I43" s="37" t="s">
        <v>263</v>
      </c>
      <c r="J43" s="37" t="s">
        <v>263</v>
      </c>
      <c r="K43" s="83">
        <v>15000</v>
      </c>
    </row>
    <row r="44" spans="2:11" s="31" customFormat="1" ht="221.25" customHeight="1">
      <c r="B44" s="67">
        <v>32</v>
      </c>
      <c r="C44" s="87" t="s">
        <v>204</v>
      </c>
      <c r="D44" s="66" t="s">
        <v>93</v>
      </c>
      <c r="E44" s="71"/>
      <c r="F44" s="71">
        <v>800</v>
      </c>
      <c r="G44" s="70"/>
      <c r="H44" s="71">
        <f t="shared" si="0"/>
        <v>12000000</v>
      </c>
      <c r="I44" s="39" t="s">
        <v>264</v>
      </c>
      <c r="J44" s="39" t="s">
        <v>264</v>
      </c>
      <c r="K44" s="83">
        <v>15000</v>
      </c>
    </row>
    <row r="45" spans="2:11" s="31" customFormat="1" ht="160.5" customHeight="1">
      <c r="B45" s="67">
        <v>33</v>
      </c>
      <c r="C45" s="87" t="s">
        <v>214</v>
      </c>
      <c r="D45" s="66" t="s">
        <v>93</v>
      </c>
      <c r="E45" s="71"/>
      <c r="F45" s="71">
        <v>1551</v>
      </c>
      <c r="G45" s="70"/>
      <c r="H45" s="71">
        <f t="shared" ref="H45:H63" si="2">F45*K45</f>
        <v>23265000</v>
      </c>
      <c r="I45" s="37" t="s">
        <v>266</v>
      </c>
      <c r="J45" s="37" t="s">
        <v>266</v>
      </c>
      <c r="K45" s="83">
        <v>15000</v>
      </c>
    </row>
    <row r="46" spans="2:11" s="31" customFormat="1" ht="78.75" customHeight="1">
      <c r="B46" s="67">
        <v>34</v>
      </c>
      <c r="C46" s="87" t="s">
        <v>215</v>
      </c>
      <c r="D46" s="66" t="s">
        <v>93</v>
      </c>
      <c r="E46" s="71"/>
      <c r="F46" s="71">
        <v>1551</v>
      </c>
      <c r="G46" s="70"/>
      <c r="H46" s="71">
        <f t="shared" si="2"/>
        <v>1551000</v>
      </c>
      <c r="I46" s="38" t="s">
        <v>265</v>
      </c>
      <c r="J46" s="38" t="s">
        <v>265</v>
      </c>
      <c r="K46" s="83">
        <v>1000</v>
      </c>
    </row>
    <row r="47" spans="2:11" s="31" customFormat="1" ht="123.75" customHeight="1">
      <c r="B47" s="67">
        <v>35</v>
      </c>
      <c r="C47" s="87" t="s">
        <v>216</v>
      </c>
      <c r="D47" s="66" t="s">
        <v>113</v>
      </c>
      <c r="E47" s="71"/>
      <c r="F47" s="71">
        <v>1551</v>
      </c>
      <c r="G47" s="70"/>
      <c r="H47" s="71">
        <f t="shared" si="2"/>
        <v>20163000</v>
      </c>
      <c r="I47" s="37" t="s">
        <v>267</v>
      </c>
      <c r="J47" s="37" t="s">
        <v>267</v>
      </c>
      <c r="K47" s="83">
        <v>13000</v>
      </c>
    </row>
    <row r="48" spans="2:11" s="31" customFormat="1" ht="53.25" customHeight="1">
      <c r="B48" s="67">
        <v>36</v>
      </c>
      <c r="C48" s="87" t="s">
        <v>217</v>
      </c>
      <c r="D48" s="66" t="s">
        <v>93</v>
      </c>
      <c r="E48" s="71"/>
      <c r="F48" s="71">
        <v>20</v>
      </c>
      <c r="G48" s="70"/>
      <c r="H48" s="71">
        <f t="shared" si="2"/>
        <v>900000</v>
      </c>
      <c r="I48" s="37" t="s">
        <v>245</v>
      </c>
      <c r="J48" s="37" t="s">
        <v>245</v>
      </c>
      <c r="K48" s="83">
        <v>45000</v>
      </c>
    </row>
    <row r="49" spans="2:11" s="31" customFormat="1" ht="265.5" customHeight="1">
      <c r="B49" s="67">
        <v>37</v>
      </c>
      <c r="C49" s="87" t="s">
        <v>112</v>
      </c>
      <c r="D49" s="66" t="s">
        <v>93</v>
      </c>
      <c r="E49" s="71">
        <v>459</v>
      </c>
      <c r="F49" s="71">
        <v>459</v>
      </c>
      <c r="G49" s="70">
        <f t="shared" si="1"/>
        <v>12393000</v>
      </c>
      <c r="H49" s="71">
        <f t="shared" si="2"/>
        <v>12393000</v>
      </c>
      <c r="I49" s="37" t="s">
        <v>268</v>
      </c>
      <c r="J49" s="37" t="s">
        <v>268</v>
      </c>
      <c r="K49" s="84">
        <v>27000</v>
      </c>
    </row>
    <row r="50" spans="2:11" s="31" customFormat="1" ht="409.5" customHeight="1">
      <c r="B50" s="67">
        <v>38</v>
      </c>
      <c r="C50" s="3" t="s">
        <v>112</v>
      </c>
      <c r="D50" s="69" t="s">
        <v>93</v>
      </c>
      <c r="E50" s="71">
        <v>26</v>
      </c>
      <c r="F50" s="71">
        <v>26</v>
      </c>
      <c r="G50" s="70">
        <f t="shared" si="1"/>
        <v>702000</v>
      </c>
      <c r="H50" s="71">
        <f t="shared" si="2"/>
        <v>702000</v>
      </c>
      <c r="I50" s="37" t="s">
        <v>246</v>
      </c>
      <c r="J50" s="37" t="s">
        <v>246</v>
      </c>
      <c r="K50" s="84">
        <v>27000</v>
      </c>
    </row>
    <row r="51" spans="2:11" s="31" customFormat="1" ht="177" customHeight="1">
      <c r="B51" s="67">
        <v>39</v>
      </c>
      <c r="C51" s="3" t="s">
        <v>111</v>
      </c>
      <c r="D51" s="69" t="s">
        <v>93</v>
      </c>
      <c r="E51" s="71">
        <v>26</v>
      </c>
      <c r="F51" s="71">
        <v>26</v>
      </c>
      <c r="G51" s="70">
        <f t="shared" si="1"/>
        <v>312000</v>
      </c>
      <c r="H51" s="71">
        <f t="shared" si="2"/>
        <v>312000</v>
      </c>
      <c r="I51" s="37" t="s">
        <v>269</v>
      </c>
      <c r="J51" s="37" t="s">
        <v>269</v>
      </c>
      <c r="K51" s="84">
        <v>12000</v>
      </c>
    </row>
    <row r="52" spans="2:11" s="31" customFormat="1" ht="409.5" customHeight="1">
      <c r="B52" s="67">
        <v>40</v>
      </c>
      <c r="C52" s="3" t="s">
        <v>218</v>
      </c>
      <c r="D52" s="69" t="s">
        <v>114</v>
      </c>
      <c r="E52" s="71">
        <v>26</v>
      </c>
      <c r="F52" s="71">
        <v>26</v>
      </c>
      <c r="G52" s="70">
        <f t="shared" si="1"/>
        <v>774800</v>
      </c>
      <c r="H52" s="71">
        <f t="shared" si="2"/>
        <v>774800</v>
      </c>
      <c r="I52" s="59" t="s">
        <v>270</v>
      </c>
      <c r="J52" s="59" t="s">
        <v>270</v>
      </c>
      <c r="K52" s="84">
        <v>29800</v>
      </c>
    </row>
    <row r="53" spans="2:11" s="31" customFormat="1" ht="143.25" customHeight="1">
      <c r="B53" s="67">
        <v>41</v>
      </c>
      <c r="C53" s="3" t="s">
        <v>219</v>
      </c>
      <c r="D53" s="69" t="s">
        <v>93</v>
      </c>
      <c r="E53" s="71">
        <v>26</v>
      </c>
      <c r="F53" s="71">
        <v>26</v>
      </c>
      <c r="G53" s="70">
        <f t="shared" si="1"/>
        <v>260000</v>
      </c>
      <c r="H53" s="71">
        <f t="shared" si="2"/>
        <v>260000</v>
      </c>
      <c r="I53" s="37" t="s">
        <v>271</v>
      </c>
      <c r="J53" s="37" t="s">
        <v>271</v>
      </c>
      <c r="K53" s="84">
        <v>10000</v>
      </c>
    </row>
    <row r="54" spans="2:11" s="31" customFormat="1" ht="260.25" customHeight="1">
      <c r="B54" s="67">
        <v>42</v>
      </c>
      <c r="C54" s="3" t="s">
        <v>220</v>
      </c>
      <c r="D54" s="69" t="s">
        <v>93</v>
      </c>
      <c r="E54" s="71">
        <v>26</v>
      </c>
      <c r="F54" s="71">
        <v>26</v>
      </c>
      <c r="G54" s="70">
        <f t="shared" si="1"/>
        <v>153400</v>
      </c>
      <c r="H54" s="71">
        <f t="shared" si="2"/>
        <v>153400</v>
      </c>
      <c r="I54" s="37" t="s">
        <v>272</v>
      </c>
      <c r="J54" s="37" t="s">
        <v>272</v>
      </c>
      <c r="K54" s="84">
        <v>5900</v>
      </c>
    </row>
    <row r="55" spans="2:11" s="31" customFormat="1" ht="260.25" customHeight="1">
      <c r="B55" s="67">
        <v>43</v>
      </c>
      <c r="C55" s="3" t="s">
        <v>221</v>
      </c>
      <c r="D55" s="69" t="s">
        <v>93</v>
      </c>
      <c r="E55" s="71">
        <v>26</v>
      </c>
      <c r="F55" s="71">
        <v>26</v>
      </c>
      <c r="G55" s="70">
        <f t="shared" si="1"/>
        <v>153400</v>
      </c>
      <c r="H55" s="71">
        <f t="shared" si="2"/>
        <v>153400</v>
      </c>
      <c r="I55" s="37" t="s">
        <v>273</v>
      </c>
      <c r="J55" s="37" t="s">
        <v>273</v>
      </c>
      <c r="K55" s="84">
        <v>5900</v>
      </c>
    </row>
    <row r="56" spans="2:11" s="31" customFormat="1" ht="180.75" customHeight="1">
      <c r="B56" s="67">
        <v>44</v>
      </c>
      <c r="C56" s="3" t="s">
        <v>222</v>
      </c>
      <c r="D56" s="69" t="s">
        <v>93</v>
      </c>
      <c r="E56" s="71">
        <v>26</v>
      </c>
      <c r="F56" s="71">
        <v>26</v>
      </c>
      <c r="G56" s="70">
        <f t="shared" si="1"/>
        <v>195000</v>
      </c>
      <c r="H56" s="71">
        <f t="shared" si="2"/>
        <v>195000</v>
      </c>
      <c r="I56" s="37" t="s">
        <v>274</v>
      </c>
      <c r="J56" s="37" t="s">
        <v>274</v>
      </c>
      <c r="K56" s="84">
        <v>7500</v>
      </c>
    </row>
    <row r="57" spans="2:11" s="31" customFormat="1" ht="117.75" customHeight="1">
      <c r="B57" s="67">
        <v>45</v>
      </c>
      <c r="C57" s="3" t="s">
        <v>210</v>
      </c>
      <c r="D57" s="69" t="s">
        <v>113</v>
      </c>
      <c r="E57" s="71">
        <v>26</v>
      </c>
      <c r="F57" s="71">
        <v>26</v>
      </c>
      <c r="G57" s="70">
        <f t="shared" si="1"/>
        <v>208000</v>
      </c>
      <c r="H57" s="71">
        <f t="shared" si="2"/>
        <v>208000</v>
      </c>
      <c r="I57" s="37" t="s">
        <v>257</v>
      </c>
      <c r="J57" s="37" t="s">
        <v>257</v>
      </c>
      <c r="K57" s="84">
        <v>8000</v>
      </c>
    </row>
    <row r="58" spans="2:11" s="31" customFormat="1" ht="95.25" customHeight="1">
      <c r="B58" s="67">
        <v>46</v>
      </c>
      <c r="C58" s="3" t="s">
        <v>223</v>
      </c>
      <c r="D58" s="69" t="s">
        <v>113</v>
      </c>
      <c r="E58" s="71">
        <v>125</v>
      </c>
      <c r="F58" s="71">
        <v>125</v>
      </c>
      <c r="G58" s="70">
        <f t="shared" si="1"/>
        <v>90000</v>
      </c>
      <c r="H58" s="71">
        <f t="shared" si="2"/>
        <v>90000</v>
      </c>
      <c r="I58" s="37" t="s">
        <v>259</v>
      </c>
      <c r="J58" s="37" t="s">
        <v>259</v>
      </c>
      <c r="K58" s="84">
        <v>720</v>
      </c>
    </row>
    <row r="59" spans="2:11" s="31" customFormat="1" ht="105.75" customHeight="1">
      <c r="B59" s="67">
        <v>47</v>
      </c>
      <c r="C59" s="3" t="s">
        <v>224</v>
      </c>
      <c r="D59" s="69" t="s">
        <v>93</v>
      </c>
      <c r="E59" s="71">
        <v>26</v>
      </c>
      <c r="F59" s="71">
        <v>26</v>
      </c>
      <c r="G59" s="70">
        <f t="shared" si="1"/>
        <v>15600</v>
      </c>
      <c r="H59" s="71">
        <f t="shared" si="2"/>
        <v>15600</v>
      </c>
      <c r="I59" s="37" t="s">
        <v>275</v>
      </c>
      <c r="J59" s="37" t="s">
        <v>275</v>
      </c>
      <c r="K59" s="84">
        <v>600</v>
      </c>
    </row>
    <row r="60" spans="2:11" s="31" customFormat="1" ht="82.5" customHeight="1">
      <c r="B60" s="67">
        <v>48</v>
      </c>
      <c r="C60" s="3" t="s">
        <v>225</v>
      </c>
      <c r="D60" s="69" t="s">
        <v>93</v>
      </c>
      <c r="E60" s="71">
        <v>208</v>
      </c>
      <c r="F60" s="71">
        <v>208</v>
      </c>
      <c r="G60" s="70">
        <f t="shared" si="1"/>
        <v>124800</v>
      </c>
      <c r="H60" s="71">
        <f t="shared" si="2"/>
        <v>124800</v>
      </c>
      <c r="I60" s="37" t="s">
        <v>247</v>
      </c>
      <c r="J60" s="37" t="s">
        <v>247</v>
      </c>
      <c r="K60" s="84">
        <v>600</v>
      </c>
    </row>
    <row r="61" spans="2:11" s="31" customFormat="1" ht="124.5" customHeight="1">
      <c r="B61" s="67">
        <v>49</v>
      </c>
      <c r="C61" s="3" t="s">
        <v>226</v>
      </c>
      <c r="D61" s="69" t="s">
        <v>93</v>
      </c>
      <c r="E61" s="71">
        <v>26</v>
      </c>
      <c r="F61" s="71">
        <v>26</v>
      </c>
      <c r="G61" s="70">
        <f t="shared" si="1"/>
        <v>156000</v>
      </c>
      <c r="H61" s="71">
        <f t="shared" si="2"/>
        <v>156000</v>
      </c>
      <c r="I61" s="37" t="s">
        <v>276</v>
      </c>
      <c r="J61" s="37" t="s">
        <v>276</v>
      </c>
      <c r="K61" s="84">
        <v>6000</v>
      </c>
    </row>
    <row r="62" spans="2:11" s="31" customFormat="1" ht="275.25" customHeight="1">
      <c r="B62" s="67">
        <v>50</v>
      </c>
      <c r="C62" s="3" t="s">
        <v>227</v>
      </c>
      <c r="D62" s="69" t="s">
        <v>93</v>
      </c>
      <c r="E62" s="71">
        <v>26</v>
      </c>
      <c r="F62" s="71">
        <v>26</v>
      </c>
      <c r="G62" s="70">
        <f t="shared" si="1"/>
        <v>429000</v>
      </c>
      <c r="H62" s="71">
        <f t="shared" si="2"/>
        <v>429000</v>
      </c>
      <c r="I62" s="59" t="s">
        <v>248</v>
      </c>
      <c r="J62" s="59" t="s">
        <v>248</v>
      </c>
      <c r="K62" s="84">
        <v>16500</v>
      </c>
    </row>
    <row r="63" spans="2:11" s="31" customFormat="1" ht="107.25" customHeight="1">
      <c r="B63" s="67">
        <v>51</v>
      </c>
      <c r="C63" s="3" t="s">
        <v>228</v>
      </c>
      <c r="D63" s="69" t="s">
        <v>113</v>
      </c>
      <c r="E63" s="71">
        <v>26</v>
      </c>
      <c r="F63" s="71">
        <v>26</v>
      </c>
      <c r="G63" s="70">
        <f t="shared" si="1"/>
        <v>390000</v>
      </c>
      <c r="H63" s="71">
        <f t="shared" si="2"/>
        <v>390000</v>
      </c>
      <c r="I63" s="37" t="s">
        <v>244</v>
      </c>
      <c r="J63" s="37" t="s">
        <v>244</v>
      </c>
      <c r="K63" s="84">
        <v>15000</v>
      </c>
    </row>
    <row r="64" spans="2:11" ht="10.5" customHeight="1">
      <c r="B64" s="171"/>
      <c r="C64" s="172"/>
      <c r="D64" s="172"/>
      <c r="E64" s="172"/>
      <c r="F64" s="172"/>
      <c r="G64" s="172"/>
      <c r="H64" s="171"/>
      <c r="I64" s="172"/>
      <c r="J64" s="171"/>
    </row>
    <row r="65" spans="1:10" ht="13.5" customHeight="1">
      <c r="B65" s="135" t="s">
        <v>10</v>
      </c>
      <c r="C65" s="179"/>
      <c r="D65" s="179"/>
      <c r="E65" s="179"/>
      <c r="F65" s="136"/>
      <c r="G65" s="97" t="s">
        <v>180</v>
      </c>
      <c r="H65" s="173"/>
      <c r="I65" s="173"/>
      <c r="J65" s="98"/>
    </row>
    <row r="66" spans="1:10" ht="10.5" customHeight="1">
      <c r="B66" s="104"/>
      <c r="C66" s="105"/>
      <c r="D66" s="105"/>
      <c r="E66" s="105"/>
      <c r="F66" s="105"/>
      <c r="G66" s="105"/>
      <c r="H66" s="105"/>
      <c r="I66" s="105"/>
      <c r="J66" s="106"/>
    </row>
    <row r="67" spans="1:10" ht="13.5" customHeight="1">
      <c r="B67" s="166" t="s">
        <v>11</v>
      </c>
      <c r="C67" s="167"/>
      <c r="D67" s="167"/>
      <c r="E67" s="167"/>
      <c r="F67" s="167"/>
      <c r="G67" s="167"/>
      <c r="H67" s="167"/>
      <c r="I67" s="167"/>
      <c r="J67" s="168"/>
    </row>
    <row r="68" spans="1:10" ht="13.5" customHeight="1">
      <c r="B68" s="103" t="s">
        <v>12</v>
      </c>
      <c r="C68" s="103"/>
      <c r="D68" s="103" t="s">
        <v>13</v>
      </c>
      <c r="E68" s="103"/>
      <c r="F68" s="16" t="s">
        <v>14</v>
      </c>
      <c r="G68" s="16" t="s">
        <v>15</v>
      </c>
      <c r="H68" s="25" t="s">
        <v>16</v>
      </c>
      <c r="I68" s="162" t="s">
        <v>17</v>
      </c>
      <c r="J68" s="163"/>
    </row>
    <row r="69" spans="1:10" ht="13.5" customHeight="1">
      <c r="B69" s="160" t="s">
        <v>81</v>
      </c>
      <c r="C69" s="161"/>
      <c r="D69" s="160" t="s">
        <v>52</v>
      </c>
      <c r="E69" s="161"/>
      <c r="F69" s="28" t="s">
        <v>52</v>
      </c>
      <c r="G69" s="53" t="s">
        <v>278</v>
      </c>
      <c r="H69" s="27" t="s">
        <v>53</v>
      </c>
      <c r="I69" s="162"/>
      <c r="J69" s="163"/>
    </row>
    <row r="70" spans="1:10" ht="13.5" customHeight="1">
      <c r="B70" s="160" t="s">
        <v>81</v>
      </c>
      <c r="C70" s="161"/>
      <c r="D70" s="160" t="s">
        <v>52</v>
      </c>
      <c r="E70" s="161"/>
      <c r="F70" s="28" t="s">
        <v>52</v>
      </c>
      <c r="G70" s="53" t="s">
        <v>279</v>
      </c>
      <c r="H70" s="27"/>
      <c r="I70" s="162" t="s">
        <v>53</v>
      </c>
      <c r="J70" s="163"/>
    </row>
    <row r="71" spans="1:10" ht="11.25" customHeight="1">
      <c r="B71" s="104"/>
      <c r="C71" s="105"/>
      <c r="D71" s="105"/>
      <c r="E71" s="105"/>
      <c r="F71" s="105"/>
      <c r="G71" s="105"/>
      <c r="H71" s="105"/>
      <c r="I71" s="105"/>
      <c r="J71" s="106"/>
    </row>
    <row r="72" spans="1:10" ht="17.25" customHeight="1">
      <c r="B72" s="159" t="s">
        <v>18</v>
      </c>
      <c r="C72" s="159"/>
      <c r="D72" s="159"/>
      <c r="E72" s="159"/>
      <c r="F72" s="159"/>
      <c r="G72" s="156" t="s">
        <v>181</v>
      </c>
      <c r="H72" s="157"/>
      <c r="I72" s="157"/>
      <c r="J72" s="158"/>
    </row>
    <row r="73" spans="1:10" ht="13.5" customHeight="1">
      <c r="B73" s="112" t="s">
        <v>69</v>
      </c>
      <c r="C73" s="113"/>
      <c r="D73" s="113"/>
      <c r="E73" s="113"/>
      <c r="F73" s="113"/>
      <c r="G73" s="156"/>
      <c r="H73" s="157"/>
      <c r="I73" s="157"/>
      <c r="J73" s="158"/>
    </row>
    <row r="74" spans="1:10" ht="24" customHeight="1">
      <c r="B74" s="112" t="s">
        <v>21</v>
      </c>
      <c r="C74" s="113"/>
      <c r="D74" s="113"/>
      <c r="E74" s="113"/>
      <c r="F74" s="114"/>
      <c r="G74" s="23"/>
      <c r="H74" s="3" t="s">
        <v>19</v>
      </c>
      <c r="I74" s="107" t="s">
        <v>20</v>
      </c>
      <c r="J74" s="108"/>
    </row>
    <row r="75" spans="1:10" ht="15" customHeight="1">
      <c r="B75" s="115"/>
      <c r="C75" s="116"/>
      <c r="D75" s="116"/>
      <c r="E75" s="116"/>
      <c r="F75" s="117"/>
      <c r="G75" s="24">
        <v>1</v>
      </c>
      <c r="H75" s="7"/>
      <c r="I75" s="109"/>
      <c r="J75" s="110"/>
    </row>
    <row r="76" spans="1:10" ht="12.75" customHeight="1">
      <c r="B76" s="104"/>
      <c r="C76" s="105"/>
      <c r="D76" s="105"/>
      <c r="E76" s="105"/>
      <c r="F76" s="105"/>
      <c r="G76" s="105"/>
      <c r="H76" s="105"/>
      <c r="I76" s="105"/>
      <c r="J76" s="106"/>
    </row>
    <row r="77" spans="1:10" ht="15" customHeight="1">
      <c r="A77" s="48"/>
      <c r="B77" s="111" t="s">
        <v>22</v>
      </c>
      <c r="C77" s="119" t="s">
        <v>23</v>
      </c>
      <c r="D77" s="120"/>
      <c r="E77" s="123" t="s">
        <v>24</v>
      </c>
      <c r="F77" s="123"/>
      <c r="G77" s="123"/>
      <c r="H77" s="123"/>
      <c r="I77" s="123"/>
      <c r="J77" s="123"/>
    </row>
    <row r="78" spans="1:10" ht="12.75" customHeight="1">
      <c r="A78" s="48"/>
      <c r="B78" s="111"/>
      <c r="C78" s="121"/>
      <c r="D78" s="122"/>
      <c r="E78" s="124" t="s">
        <v>25</v>
      </c>
      <c r="F78" s="125"/>
      <c r="G78" s="125"/>
      <c r="H78" s="125"/>
      <c r="I78" s="125"/>
      <c r="J78" s="126"/>
    </row>
    <row r="79" spans="1:10" ht="12" customHeight="1">
      <c r="A79" s="48"/>
      <c r="B79" s="111"/>
      <c r="C79" s="121"/>
      <c r="D79" s="122"/>
      <c r="E79" s="111" t="s">
        <v>26</v>
      </c>
      <c r="F79" s="111"/>
      <c r="G79" s="118" t="s">
        <v>27</v>
      </c>
      <c r="H79" s="118"/>
      <c r="I79" s="103" t="s">
        <v>28</v>
      </c>
      <c r="J79" s="103"/>
    </row>
    <row r="80" spans="1:10" ht="31.5" customHeight="1">
      <c r="A80" s="48"/>
      <c r="B80" s="111"/>
      <c r="C80" s="121"/>
      <c r="D80" s="122"/>
      <c r="E80" s="21" t="s">
        <v>82</v>
      </c>
      <c r="F80" s="21" t="s">
        <v>0</v>
      </c>
      <c r="G80" s="17" t="s">
        <v>82</v>
      </c>
      <c r="H80" s="49" t="s">
        <v>0</v>
      </c>
      <c r="I80" s="6" t="s">
        <v>82</v>
      </c>
      <c r="J80" s="6" t="s">
        <v>0</v>
      </c>
    </row>
    <row r="81" spans="1:10" s="5" customFormat="1" ht="19.5" customHeight="1">
      <c r="A81" s="50"/>
      <c r="B81" s="127" t="s">
        <v>29</v>
      </c>
      <c r="C81" s="97" t="s">
        <v>280</v>
      </c>
      <c r="D81" s="98"/>
      <c r="E81" s="80">
        <v>8680000</v>
      </c>
      <c r="F81" s="80">
        <v>8680000</v>
      </c>
      <c r="G81" s="51">
        <f t="shared" ref="G81:G144" si="3">SUM(I81-E81)</f>
        <v>1736000</v>
      </c>
      <c r="H81" s="51">
        <f t="shared" ref="H81:H157" si="4">SUM(J81-F81)</f>
        <v>1736000</v>
      </c>
      <c r="I81" s="52">
        <f>E81/10*12</f>
        <v>10416000</v>
      </c>
      <c r="J81" s="52">
        <f>F81/10*12</f>
        <v>10416000</v>
      </c>
    </row>
    <row r="82" spans="1:10" s="5" customFormat="1" ht="19.5" customHeight="1">
      <c r="A82" s="50"/>
      <c r="B82" s="128"/>
      <c r="C82" s="97" t="s">
        <v>149</v>
      </c>
      <c r="D82" s="98"/>
      <c r="E82" s="80">
        <v>9398270</v>
      </c>
      <c r="F82" s="80">
        <v>9398270</v>
      </c>
      <c r="G82" s="51">
        <f t="shared" si="3"/>
        <v>1879654</v>
      </c>
      <c r="H82" s="51">
        <f t="shared" si="4"/>
        <v>1879654</v>
      </c>
      <c r="I82" s="52">
        <f t="shared" ref="I82:I145" si="5">E82/10*12</f>
        <v>11277924</v>
      </c>
      <c r="J82" s="52">
        <f t="shared" ref="J82:J145" si="6">F82/10*12</f>
        <v>11277924</v>
      </c>
    </row>
    <row r="83" spans="1:10" s="5" customFormat="1" ht="19.5" customHeight="1">
      <c r="A83" s="50"/>
      <c r="B83" s="127" t="s">
        <v>30</v>
      </c>
      <c r="C83" s="97" t="s">
        <v>280</v>
      </c>
      <c r="D83" s="98"/>
      <c r="E83" s="80">
        <v>7234780</v>
      </c>
      <c r="F83" s="80">
        <v>7234780</v>
      </c>
      <c r="G83" s="51">
        <f t="shared" si="3"/>
        <v>1446956</v>
      </c>
      <c r="H83" s="51">
        <f t="shared" si="4"/>
        <v>1446956</v>
      </c>
      <c r="I83" s="52">
        <f t="shared" si="5"/>
        <v>8681736</v>
      </c>
      <c r="J83" s="52">
        <f t="shared" si="6"/>
        <v>8681736</v>
      </c>
    </row>
    <row r="84" spans="1:10" s="5" customFormat="1" ht="19.5" customHeight="1">
      <c r="A84" s="50" t="s">
        <v>94</v>
      </c>
      <c r="B84" s="128"/>
      <c r="C84" s="97" t="s">
        <v>149</v>
      </c>
      <c r="D84" s="98"/>
      <c r="E84" s="80">
        <v>9040220</v>
      </c>
      <c r="F84" s="80">
        <v>9040220</v>
      </c>
      <c r="G84" s="51">
        <f t="shared" si="3"/>
        <v>1808044</v>
      </c>
      <c r="H84" s="51">
        <f t="shared" si="4"/>
        <v>1808044</v>
      </c>
      <c r="I84" s="52">
        <f t="shared" si="5"/>
        <v>10848264</v>
      </c>
      <c r="J84" s="52">
        <f t="shared" si="6"/>
        <v>10848264</v>
      </c>
    </row>
    <row r="85" spans="1:10" s="5" customFormat="1" ht="19.5" customHeight="1">
      <c r="A85" s="50"/>
      <c r="B85" s="127" t="s">
        <v>31</v>
      </c>
      <c r="C85" s="97" t="s">
        <v>152</v>
      </c>
      <c r="D85" s="98"/>
      <c r="E85" s="80">
        <v>4867200</v>
      </c>
      <c r="F85" s="80">
        <v>4867200</v>
      </c>
      <c r="G85" s="51"/>
      <c r="H85" s="51"/>
      <c r="I85" s="88">
        <v>4867200</v>
      </c>
      <c r="J85" s="88">
        <v>4867200</v>
      </c>
    </row>
    <row r="86" spans="1:10" s="5" customFormat="1" ht="19.5" customHeight="1">
      <c r="A86" s="50"/>
      <c r="B86" s="128"/>
      <c r="C86" s="97" t="s">
        <v>281</v>
      </c>
      <c r="D86" s="98"/>
      <c r="E86" s="80">
        <v>4730600</v>
      </c>
      <c r="F86" s="96">
        <v>4730600</v>
      </c>
      <c r="G86" s="51"/>
      <c r="H86" s="51"/>
      <c r="I86" s="96">
        <v>4730600</v>
      </c>
      <c r="J86" s="96">
        <v>4730600</v>
      </c>
    </row>
    <row r="87" spans="1:10" s="5" customFormat="1" ht="18.75" customHeight="1">
      <c r="A87" s="50"/>
      <c r="B87" s="127" t="s">
        <v>95</v>
      </c>
      <c r="C87" s="97" t="s">
        <v>148</v>
      </c>
      <c r="D87" s="98"/>
      <c r="E87" s="80">
        <v>1822290</v>
      </c>
      <c r="F87" s="80">
        <v>1822290</v>
      </c>
      <c r="G87" s="51">
        <f t="shared" si="3"/>
        <v>364458</v>
      </c>
      <c r="H87" s="51">
        <f t="shared" si="4"/>
        <v>364458</v>
      </c>
      <c r="I87" s="52">
        <f t="shared" si="5"/>
        <v>2186748</v>
      </c>
      <c r="J87" s="52">
        <f t="shared" si="6"/>
        <v>2186748</v>
      </c>
    </row>
    <row r="88" spans="1:10" s="5" customFormat="1" ht="18.75" customHeight="1">
      <c r="A88" s="50"/>
      <c r="B88" s="198"/>
      <c r="C88" s="97" t="s">
        <v>149</v>
      </c>
      <c r="D88" s="98"/>
      <c r="E88" s="80">
        <v>1966500</v>
      </c>
      <c r="F88" s="80">
        <v>1966500</v>
      </c>
      <c r="G88" s="51">
        <f t="shared" si="3"/>
        <v>393300</v>
      </c>
      <c r="H88" s="51">
        <f t="shared" si="4"/>
        <v>393300</v>
      </c>
      <c r="I88" s="52">
        <f t="shared" si="5"/>
        <v>2359800</v>
      </c>
      <c r="J88" s="52">
        <f t="shared" si="6"/>
        <v>2359800</v>
      </c>
    </row>
    <row r="89" spans="1:10" s="5" customFormat="1" ht="18.75" customHeight="1">
      <c r="A89" s="50"/>
      <c r="B89" s="128"/>
      <c r="C89" s="97" t="s">
        <v>282</v>
      </c>
      <c r="D89" s="98"/>
      <c r="E89" s="80">
        <v>2086675</v>
      </c>
      <c r="F89" s="80">
        <v>2086675</v>
      </c>
      <c r="G89" s="51">
        <f t="shared" si="3"/>
        <v>417335</v>
      </c>
      <c r="H89" s="51">
        <f t="shared" si="4"/>
        <v>417335</v>
      </c>
      <c r="I89" s="52">
        <f t="shared" si="5"/>
        <v>2504010</v>
      </c>
      <c r="J89" s="52">
        <f t="shared" si="6"/>
        <v>2504010</v>
      </c>
    </row>
    <row r="90" spans="1:10" s="5" customFormat="1" ht="18" customHeight="1">
      <c r="A90" s="50"/>
      <c r="B90" s="127" t="s">
        <v>96</v>
      </c>
      <c r="C90" s="97" t="s">
        <v>149</v>
      </c>
      <c r="D90" s="98"/>
      <c r="E90" s="80">
        <v>1866200</v>
      </c>
      <c r="F90" s="80">
        <v>1866200</v>
      </c>
      <c r="G90" s="51">
        <f t="shared" si="3"/>
        <v>373240</v>
      </c>
      <c r="H90" s="51">
        <f t="shared" si="4"/>
        <v>373240</v>
      </c>
      <c r="I90" s="52">
        <f t="shared" si="5"/>
        <v>2239440</v>
      </c>
      <c r="J90" s="52">
        <f t="shared" si="6"/>
        <v>2239440</v>
      </c>
    </row>
    <row r="91" spans="1:10" s="5" customFormat="1" ht="18" customHeight="1">
      <c r="A91" s="50"/>
      <c r="B91" s="128"/>
      <c r="C91" s="97" t="s">
        <v>282</v>
      </c>
      <c r="D91" s="98"/>
      <c r="E91" s="80">
        <v>2072350</v>
      </c>
      <c r="F91" s="80">
        <v>2072350</v>
      </c>
      <c r="G91" s="51">
        <f t="shared" si="3"/>
        <v>414470</v>
      </c>
      <c r="H91" s="51">
        <f t="shared" si="4"/>
        <v>414470</v>
      </c>
      <c r="I91" s="52">
        <f t="shared" si="5"/>
        <v>2486820</v>
      </c>
      <c r="J91" s="52">
        <f t="shared" si="6"/>
        <v>2486820</v>
      </c>
    </row>
    <row r="92" spans="1:10" s="5" customFormat="1" ht="15.75" customHeight="1">
      <c r="A92" s="50"/>
      <c r="B92" s="127" t="s">
        <v>97</v>
      </c>
      <c r="C92" s="97" t="s">
        <v>148</v>
      </c>
      <c r="D92" s="98"/>
      <c r="E92" s="80">
        <v>1809780</v>
      </c>
      <c r="F92" s="80">
        <v>1809780</v>
      </c>
      <c r="G92" s="51">
        <f t="shared" si="3"/>
        <v>361956</v>
      </c>
      <c r="H92" s="51">
        <f t="shared" si="4"/>
        <v>361956</v>
      </c>
      <c r="I92" s="52">
        <f t="shared" si="5"/>
        <v>2171736</v>
      </c>
      <c r="J92" s="52">
        <f t="shared" si="6"/>
        <v>2171736</v>
      </c>
    </row>
    <row r="93" spans="1:10" s="5" customFormat="1" ht="15.75" customHeight="1">
      <c r="A93" s="50"/>
      <c r="B93" s="198"/>
      <c r="C93" s="97" t="s">
        <v>149</v>
      </c>
      <c r="D93" s="98"/>
      <c r="E93" s="80">
        <v>1953000</v>
      </c>
      <c r="F93" s="80">
        <v>1953000</v>
      </c>
      <c r="G93" s="51">
        <f t="shared" si="3"/>
        <v>390600</v>
      </c>
      <c r="H93" s="51">
        <f t="shared" si="4"/>
        <v>390600</v>
      </c>
      <c r="I93" s="52">
        <f t="shared" si="5"/>
        <v>2343600</v>
      </c>
      <c r="J93" s="52">
        <f t="shared" si="6"/>
        <v>2343600</v>
      </c>
    </row>
    <row r="94" spans="1:10" s="5" customFormat="1" ht="15.75" customHeight="1">
      <c r="A94" s="50"/>
      <c r="B94" s="128"/>
      <c r="C94" s="97" t="s">
        <v>282</v>
      </c>
      <c r="D94" s="98"/>
      <c r="E94" s="80">
        <v>1963850</v>
      </c>
      <c r="F94" s="80">
        <v>1963850</v>
      </c>
      <c r="G94" s="51">
        <f t="shared" si="3"/>
        <v>392770</v>
      </c>
      <c r="H94" s="51">
        <f t="shared" si="4"/>
        <v>392770</v>
      </c>
      <c r="I94" s="52">
        <f t="shared" si="5"/>
        <v>2356620</v>
      </c>
      <c r="J94" s="52">
        <f t="shared" si="6"/>
        <v>2356620</v>
      </c>
    </row>
    <row r="95" spans="1:10" s="5" customFormat="1" ht="18" customHeight="1">
      <c r="A95" s="50"/>
      <c r="B95" s="127" t="s">
        <v>98</v>
      </c>
      <c r="C95" s="97" t="s">
        <v>149</v>
      </c>
      <c r="D95" s="98"/>
      <c r="E95" s="80">
        <v>1866200</v>
      </c>
      <c r="F95" s="80">
        <v>1866200</v>
      </c>
      <c r="G95" s="51">
        <f t="shared" si="3"/>
        <v>373240</v>
      </c>
      <c r="H95" s="51">
        <f t="shared" si="4"/>
        <v>373240</v>
      </c>
      <c r="I95" s="52">
        <f t="shared" si="5"/>
        <v>2239440</v>
      </c>
      <c r="J95" s="52">
        <f t="shared" si="6"/>
        <v>2239440</v>
      </c>
    </row>
    <row r="96" spans="1:10" s="5" customFormat="1" ht="18" customHeight="1">
      <c r="A96" s="50"/>
      <c r="B96" s="128"/>
      <c r="C96" s="97" t="s">
        <v>282</v>
      </c>
      <c r="D96" s="98"/>
      <c r="E96" s="80">
        <v>1963850</v>
      </c>
      <c r="F96" s="80">
        <v>1963850</v>
      </c>
      <c r="G96" s="51">
        <f t="shared" si="3"/>
        <v>392770</v>
      </c>
      <c r="H96" s="51">
        <f t="shared" si="4"/>
        <v>392770</v>
      </c>
      <c r="I96" s="52">
        <f t="shared" si="5"/>
        <v>2356620</v>
      </c>
      <c r="J96" s="52">
        <f t="shared" si="6"/>
        <v>2356620</v>
      </c>
    </row>
    <row r="97" spans="1:10" s="5" customFormat="1" ht="18" customHeight="1">
      <c r="A97" s="50"/>
      <c r="B97" s="127" t="s">
        <v>99</v>
      </c>
      <c r="C97" s="97" t="s">
        <v>280</v>
      </c>
      <c r="D97" s="98"/>
      <c r="E97" s="80">
        <v>203980</v>
      </c>
      <c r="F97" s="80">
        <v>203980</v>
      </c>
      <c r="G97" s="51">
        <f t="shared" si="3"/>
        <v>40796</v>
      </c>
      <c r="H97" s="51">
        <f t="shared" si="4"/>
        <v>40796</v>
      </c>
      <c r="I97" s="52">
        <f t="shared" si="5"/>
        <v>244776</v>
      </c>
      <c r="J97" s="52">
        <f t="shared" si="6"/>
        <v>244776</v>
      </c>
    </row>
    <row r="98" spans="1:10" s="5" customFormat="1" ht="18" customHeight="1">
      <c r="A98" s="50"/>
      <c r="B98" s="128"/>
      <c r="C98" s="97" t="s">
        <v>149</v>
      </c>
      <c r="D98" s="98"/>
      <c r="E98" s="80">
        <v>214830</v>
      </c>
      <c r="F98" s="80">
        <v>214830</v>
      </c>
      <c r="G98" s="51">
        <f t="shared" si="3"/>
        <v>42966</v>
      </c>
      <c r="H98" s="51">
        <f t="shared" si="4"/>
        <v>42966</v>
      </c>
      <c r="I98" s="52">
        <f t="shared" si="5"/>
        <v>257796</v>
      </c>
      <c r="J98" s="52">
        <f t="shared" si="6"/>
        <v>257796</v>
      </c>
    </row>
    <row r="99" spans="1:10" s="5" customFormat="1" ht="39" customHeight="1">
      <c r="A99" s="50"/>
      <c r="B99" s="90" t="s">
        <v>100</v>
      </c>
      <c r="C99" s="97" t="s">
        <v>150</v>
      </c>
      <c r="D99" s="98"/>
      <c r="E99" s="80">
        <v>2712500</v>
      </c>
      <c r="F99" s="80">
        <v>2712500</v>
      </c>
      <c r="G99" s="51">
        <f t="shared" si="3"/>
        <v>542500</v>
      </c>
      <c r="H99" s="51">
        <f t="shared" si="4"/>
        <v>542500</v>
      </c>
      <c r="I99" s="52">
        <f t="shared" si="5"/>
        <v>3255000</v>
      </c>
      <c r="J99" s="52">
        <f t="shared" si="6"/>
        <v>3255000</v>
      </c>
    </row>
    <row r="100" spans="1:10" s="5" customFormat="1" ht="39" customHeight="1">
      <c r="A100" s="50"/>
      <c r="B100" s="90" t="s">
        <v>101</v>
      </c>
      <c r="C100" s="97" t="s">
        <v>149</v>
      </c>
      <c r="D100" s="98"/>
      <c r="E100" s="80">
        <v>2133110</v>
      </c>
      <c r="F100" s="80">
        <v>2133110</v>
      </c>
      <c r="G100" s="51">
        <f t="shared" si="3"/>
        <v>426622</v>
      </c>
      <c r="H100" s="51">
        <f t="shared" si="4"/>
        <v>426622</v>
      </c>
      <c r="I100" s="52">
        <f t="shared" si="5"/>
        <v>2559732</v>
      </c>
      <c r="J100" s="52">
        <f t="shared" si="6"/>
        <v>2559732</v>
      </c>
    </row>
    <row r="101" spans="1:10" s="5" customFormat="1" ht="39" customHeight="1">
      <c r="A101" s="50"/>
      <c r="B101" s="90" t="s">
        <v>102</v>
      </c>
      <c r="C101" s="97" t="s">
        <v>151</v>
      </c>
      <c r="D101" s="98"/>
      <c r="E101" s="80">
        <v>2694416.67</v>
      </c>
      <c r="F101" s="80">
        <v>2694416.67</v>
      </c>
      <c r="G101" s="51">
        <f t="shared" si="3"/>
        <v>538883.33000000007</v>
      </c>
      <c r="H101" s="51">
        <f t="shared" si="4"/>
        <v>538883.33000000007</v>
      </c>
      <c r="I101" s="52">
        <v>3233300</v>
      </c>
      <c r="J101" s="52">
        <v>3233300</v>
      </c>
    </row>
    <row r="102" spans="1:10" s="5" customFormat="1" ht="39" customHeight="1">
      <c r="A102" s="50"/>
      <c r="B102" s="91" t="s">
        <v>103</v>
      </c>
      <c r="C102" s="97" t="s">
        <v>150</v>
      </c>
      <c r="D102" s="98"/>
      <c r="E102" s="80">
        <v>219000</v>
      </c>
      <c r="F102" s="80">
        <v>219000</v>
      </c>
      <c r="G102" s="51">
        <f t="shared" si="3"/>
        <v>43800</v>
      </c>
      <c r="H102" s="51">
        <f t="shared" si="4"/>
        <v>43800</v>
      </c>
      <c r="I102" s="52">
        <f t="shared" si="5"/>
        <v>262800</v>
      </c>
      <c r="J102" s="52">
        <f t="shared" si="6"/>
        <v>262800</v>
      </c>
    </row>
    <row r="103" spans="1:10" s="5" customFormat="1" ht="39" customHeight="1">
      <c r="A103" s="50"/>
      <c r="B103" s="90" t="s">
        <v>104</v>
      </c>
      <c r="C103" s="97" t="s">
        <v>150</v>
      </c>
      <c r="D103" s="98"/>
      <c r="E103" s="80">
        <v>258825</v>
      </c>
      <c r="F103" s="80">
        <v>258825</v>
      </c>
      <c r="G103" s="51">
        <f t="shared" si="3"/>
        <v>51765</v>
      </c>
      <c r="H103" s="51">
        <f t="shared" si="4"/>
        <v>51765</v>
      </c>
      <c r="I103" s="52">
        <f t="shared" si="5"/>
        <v>310590</v>
      </c>
      <c r="J103" s="52">
        <f t="shared" si="6"/>
        <v>310590</v>
      </c>
    </row>
    <row r="104" spans="1:10" s="5" customFormat="1" ht="25.5" customHeight="1">
      <c r="A104" s="50"/>
      <c r="B104" s="127" t="s">
        <v>105</v>
      </c>
      <c r="C104" s="97" t="s">
        <v>283</v>
      </c>
      <c r="D104" s="98"/>
      <c r="E104" s="80">
        <v>14466.67</v>
      </c>
      <c r="F104" s="80">
        <v>14466.67</v>
      </c>
      <c r="G104" s="51">
        <f t="shared" si="3"/>
        <v>2893.33</v>
      </c>
      <c r="H104" s="51">
        <f t="shared" si="4"/>
        <v>2893.33</v>
      </c>
      <c r="I104" s="52">
        <v>17360</v>
      </c>
      <c r="J104" s="52">
        <v>17360</v>
      </c>
    </row>
    <row r="105" spans="1:10" s="5" customFormat="1" ht="25.5" customHeight="1">
      <c r="A105" s="50"/>
      <c r="B105" s="128"/>
      <c r="C105" s="97" t="s">
        <v>150</v>
      </c>
      <c r="D105" s="98"/>
      <c r="E105" s="80">
        <v>21700</v>
      </c>
      <c r="F105" s="80">
        <v>21700</v>
      </c>
      <c r="G105" s="51">
        <f t="shared" si="3"/>
        <v>4340</v>
      </c>
      <c r="H105" s="51">
        <f t="shared" si="4"/>
        <v>4340</v>
      </c>
      <c r="I105" s="52">
        <f t="shared" si="5"/>
        <v>26040</v>
      </c>
      <c r="J105" s="52">
        <f t="shared" si="6"/>
        <v>26040</v>
      </c>
    </row>
    <row r="106" spans="1:10" s="5" customFormat="1" ht="25.5" customHeight="1">
      <c r="A106" s="50"/>
      <c r="B106" s="127" t="s">
        <v>106</v>
      </c>
      <c r="C106" s="97" t="s">
        <v>283</v>
      </c>
      <c r="D106" s="98"/>
      <c r="E106" s="80">
        <v>11573.33</v>
      </c>
      <c r="F106" s="80">
        <v>11573.33</v>
      </c>
      <c r="G106" s="51">
        <f t="shared" si="3"/>
        <v>2314.67</v>
      </c>
      <c r="H106" s="51">
        <f t="shared" si="4"/>
        <v>2314.67</v>
      </c>
      <c r="I106" s="52">
        <v>13888</v>
      </c>
      <c r="J106" s="52">
        <v>13888</v>
      </c>
    </row>
    <row r="107" spans="1:10" s="5" customFormat="1" ht="18.75" customHeight="1">
      <c r="A107" s="50"/>
      <c r="B107" s="128"/>
      <c r="C107" s="97" t="s">
        <v>150</v>
      </c>
      <c r="D107" s="98"/>
      <c r="E107" s="80">
        <v>18083</v>
      </c>
      <c r="F107" s="80">
        <v>18083</v>
      </c>
      <c r="G107" s="51">
        <f t="shared" si="3"/>
        <v>3617</v>
      </c>
      <c r="H107" s="51">
        <f t="shared" si="4"/>
        <v>3617</v>
      </c>
      <c r="I107" s="52">
        <v>21700</v>
      </c>
      <c r="J107" s="52">
        <v>21700</v>
      </c>
    </row>
    <row r="108" spans="1:10" s="5" customFormat="1" ht="18.75" customHeight="1">
      <c r="A108" s="50"/>
      <c r="B108" s="127" t="s">
        <v>107</v>
      </c>
      <c r="C108" s="97" t="s">
        <v>280</v>
      </c>
      <c r="D108" s="98"/>
      <c r="E108" s="80"/>
      <c r="F108" s="80">
        <v>14780000</v>
      </c>
      <c r="G108" s="51"/>
      <c r="H108" s="51">
        <f t="shared" si="4"/>
        <v>2956000</v>
      </c>
      <c r="I108" s="52"/>
      <c r="J108" s="52">
        <f t="shared" si="6"/>
        <v>17736000</v>
      </c>
    </row>
    <row r="109" spans="1:10" s="5" customFormat="1" ht="18.75" customHeight="1">
      <c r="A109" s="50"/>
      <c r="B109" s="128"/>
      <c r="C109" s="97" t="s">
        <v>149</v>
      </c>
      <c r="D109" s="98"/>
      <c r="E109" s="80"/>
      <c r="F109" s="80">
        <v>16010435</v>
      </c>
      <c r="G109" s="51"/>
      <c r="H109" s="51">
        <f t="shared" si="4"/>
        <v>3202087</v>
      </c>
      <c r="I109" s="52"/>
      <c r="J109" s="52">
        <f t="shared" si="6"/>
        <v>19212522</v>
      </c>
    </row>
    <row r="110" spans="1:10" s="5" customFormat="1" ht="18.75" customHeight="1">
      <c r="A110" s="50"/>
      <c r="B110" s="127" t="s">
        <v>108</v>
      </c>
      <c r="C110" s="97" t="s">
        <v>280</v>
      </c>
      <c r="D110" s="98"/>
      <c r="E110" s="80"/>
      <c r="F110" s="80">
        <v>12319130</v>
      </c>
      <c r="G110" s="51"/>
      <c r="H110" s="51">
        <f t="shared" si="4"/>
        <v>2463826</v>
      </c>
      <c r="I110" s="52"/>
      <c r="J110" s="52">
        <f t="shared" si="6"/>
        <v>14782956</v>
      </c>
    </row>
    <row r="111" spans="1:10" s="5" customFormat="1" ht="18.75" customHeight="1">
      <c r="A111" s="50"/>
      <c r="B111" s="128"/>
      <c r="C111" s="97" t="s">
        <v>149</v>
      </c>
      <c r="D111" s="98"/>
      <c r="E111" s="80"/>
      <c r="F111" s="80">
        <v>15393370</v>
      </c>
      <c r="G111" s="51"/>
      <c r="H111" s="51">
        <f t="shared" si="4"/>
        <v>3078674</v>
      </c>
      <c r="I111" s="52"/>
      <c r="J111" s="52">
        <f t="shared" si="6"/>
        <v>18472044</v>
      </c>
    </row>
    <row r="112" spans="1:10" s="5" customFormat="1" ht="39" customHeight="1">
      <c r="A112" s="50"/>
      <c r="B112" s="91" t="s">
        <v>109</v>
      </c>
      <c r="C112" s="97" t="s">
        <v>281</v>
      </c>
      <c r="D112" s="98"/>
      <c r="E112" s="80"/>
      <c r="F112" s="80">
        <v>8055100</v>
      </c>
      <c r="G112" s="51"/>
      <c r="H112" s="51"/>
      <c r="I112" s="52"/>
      <c r="J112" s="88">
        <v>8055100</v>
      </c>
    </row>
    <row r="113" spans="1:10" s="5" customFormat="1" ht="21.75" customHeight="1">
      <c r="A113" s="50"/>
      <c r="B113" s="127" t="s">
        <v>115</v>
      </c>
      <c r="C113" s="97" t="s">
        <v>148</v>
      </c>
      <c r="D113" s="98"/>
      <c r="E113" s="80"/>
      <c r="F113" s="80">
        <v>3081630</v>
      </c>
      <c r="G113" s="51"/>
      <c r="H113" s="51">
        <f t="shared" si="4"/>
        <v>616326</v>
      </c>
      <c r="I113" s="52"/>
      <c r="J113" s="52">
        <f t="shared" si="6"/>
        <v>3697956</v>
      </c>
    </row>
    <row r="114" spans="1:10" s="5" customFormat="1" ht="21.75" customHeight="1">
      <c r="A114" s="50"/>
      <c r="B114" s="128"/>
      <c r="C114" s="97" t="s">
        <v>178</v>
      </c>
      <c r="D114" s="98"/>
      <c r="E114" s="80"/>
      <c r="F114" s="80">
        <v>3528725</v>
      </c>
      <c r="G114" s="51"/>
      <c r="H114" s="51">
        <f t="shared" si="4"/>
        <v>705745</v>
      </c>
      <c r="I114" s="52"/>
      <c r="J114" s="52">
        <f t="shared" si="6"/>
        <v>4234470</v>
      </c>
    </row>
    <row r="115" spans="1:10" s="5" customFormat="1" ht="39" customHeight="1">
      <c r="A115" s="50"/>
      <c r="B115" s="91" t="s">
        <v>116</v>
      </c>
      <c r="C115" s="97" t="s">
        <v>178</v>
      </c>
      <c r="D115" s="98"/>
      <c r="E115" s="80"/>
      <c r="F115" s="80">
        <v>3528725</v>
      </c>
      <c r="G115" s="51"/>
      <c r="H115" s="51">
        <f t="shared" si="4"/>
        <v>705745</v>
      </c>
      <c r="I115" s="52"/>
      <c r="J115" s="52">
        <f t="shared" si="6"/>
        <v>4234470</v>
      </c>
    </row>
    <row r="116" spans="1:10" s="5" customFormat="1" ht="23.25" customHeight="1">
      <c r="A116" s="50"/>
      <c r="B116" s="127" t="s">
        <v>117</v>
      </c>
      <c r="C116" s="97" t="s">
        <v>148</v>
      </c>
      <c r="D116" s="98"/>
      <c r="E116" s="80"/>
      <c r="F116" s="80">
        <v>3081630</v>
      </c>
      <c r="G116" s="51"/>
      <c r="H116" s="51">
        <f t="shared" si="4"/>
        <v>616326</v>
      </c>
      <c r="I116" s="52"/>
      <c r="J116" s="52">
        <f t="shared" si="6"/>
        <v>3697956</v>
      </c>
    </row>
    <row r="117" spans="1:10" s="5" customFormat="1" ht="23.25" customHeight="1">
      <c r="A117" s="50"/>
      <c r="B117" s="128"/>
      <c r="C117" s="97" t="s">
        <v>178</v>
      </c>
      <c r="D117" s="98"/>
      <c r="E117" s="80"/>
      <c r="F117" s="80">
        <v>3343975</v>
      </c>
      <c r="G117" s="51"/>
      <c r="H117" s="51">
        <f t="shared" si="4"/>
        <v>668795</v>
      </c>
      <c r="I117" s="52"/>
      <c r="J117" s="52">
        <f t="shared" si="6"/>
        <v>4012770</v>
      </c>
    </row>
    <row r="118" spans="1:10" s="5" customFormat="1" ht="39" customHeight="1">
      <c r="A118" s="50"/>
      <c r="B118" s="90" t="s">
        <v>118</v>
      </c>
      <c r="C118" s="97" t="s">
        <v>178</v>
      </c>
      <c r="D118" s="98"/>
      <c r="E118" s="80"/>
      <c r="F118" s="80">
        <v>3343975</v>
      </c>
      <c r="G118" s="51"/>
      <c r="H118" s="51">
        <f t="shared" si="4"/>
        <v>668795</v>
      </c>
      <c r="I118" s="52"/>
      <c r="J118" s="52">
        <f t="shared" si="6"/>
        <v>4012770</v>
      </c>
    </row>
    <row r="119" spans="1:10" s="5" customFormat="1" ht="19.5" customHeight="1">
      <c r="A119" s="50"/>
      <c r="B119" s="127" t="s">
        <v>119</v>
      </c>
      <c r="C119" s="97" t="s">
        <v>280</v>
      </c>
      <c r="D119" s="98"/>
      <c r="E119" s="80"/>
      <c r="F119" s="80">
        <v>347330</v>
      </c>
      <c r="G119" s="51"/>
      <c r="H119" s="51">
        <f t="shared" si="4"/>
        <v>69466</v>
      </c>
      <c r="I119" s="52"/>
      <c r="J119" s="52">
        <f t="shared" si="6"/>
        <v>416796</v>
      </c>
    </row>
    <row r="120" spans="1:10" s="5" customFormat="1" ht="19.5" customHeight="1">
      <c r="A120" s="50"/>
      <c r="B120" s="128"/>
      <c r="C120" s="97" t="s">
        <v>149</v>
      </c>
      <c r="D120" s="98"/>
      <c r="E120" s="80"/>
      <c r="F120" s="80">
        <v>365805</v>
      </c>
      <c r="G120" s="51"/>
      <c r="H120" s="51">
        <f t="shared" si="4"/>
        <v>73161</v>
      </c>
      <c r="I120" s="52"/>
      <c r="J120" s="52">
        <f t="shared" si="6"/>
        <v>438966</v>
      </c>
    </row>
    <row r="121" spans="1:10" s="5" customFormat="1" ht="39" customHeight="1">
      <c r="A121" s="50"/>
      <c r="B121" s="90" t="s">
        <v>120</v>
      </c>
      <c r="C121" s="97" t="s">
        <v>150</v>
      </c>
      <c r="D121" s="98"/>
      <c r="E121" s="80"/>
      <c r="F121" s="80">
        <v>4618750</v>
      </c>
      <c r="G121" s="51"/>
      <c r="H121" s="51">
        <f t="shared" si="4"/>
        <v>923750</v>
      </c>
      <c r="I121" s="52"/>
      <c r="J121" s="52">
        <f t="shared" si="6"/>
        <v>5542500</v>
      </c>
    </row>
    <row r="122" spans="1:10" s="5" customFormat="1" ht="39" customHeight="1">
      <c r="A122" s="50"/>
      <c r="B122" s="90" t="s">
        <v>121</v>
      </c>
      <c r="C122" s="97" t="s">
        <v>149</v>
      </c>
      <c r="D122" s="98"/>
      <c r="E122" s="80"/>
      <c r="F122" s="80">
        <v>3621100</v>
      </c>
      <c r="G122" s="51"/>
      <c r="H122" s="51">
        <f t="shared" si="4"/>
        <v>724220</v>
      </c>
      <c r="I122" s="52"/>
      <c r="J122" s="52">
        <f t="shared" si="6"/>
        <v>4345320</v>
      </c>
    </row>
    <row r="123" spans="1:10" s="5" customFormat="1" ht="39" customHeight="1">
      <c r="A123" s="50"/>
      <c r="B123" s="91" t="s">
        <v>122</v>
      </c>
      <c r="C123" s="97" t="s">
        <v>151</v>
      </c>
      <c r="D123" s="98"/>
      <c r="E123" s="80"/>
      <c r="F123" s="80">
        <v>4587958.33</v>
      </c>
      <c r="G123" s="51"/>
      <c r="H123" s="51">
        <f t="shared" si="4"/>
        <v>917591.66999999993</v>
      </c>
      <c r="I123" s="52"/>
      <c r="J123" s="52">
        <v>5505550</v>
      </c>
    </row>
    <row r="124" spans="1:10" s="5" customFormat="1" ht="39" customHeight="1">
      <c r="A124" s="50"/>
      <c r="B124" s="91" t="s">
        <v>123</v>
      </c>
      <c r="C124" s="97" t="s">
        <v>150</v>
      </c>
      <c r="D124" s="98"/>
      <c r="E124" s="80"/>
      <c r="F124" s="80">
        <v>21000</v>
      </c>
      <c r="G124" s="51"/>
      <c r="H124" s="51">
        <f t="shared" si="4"/>
        <v>4200</v>
      </c>
      <c r="I124" s="52"/>
      <c r="J124" s="52">
        <f t="shared" si="6"/>
        <v>25200</v>
      </c>
    </row>
    <row r="125" spans="1:10" s="5" customFormat="1" ht="39" customHeight="1">
      <c r="A125" s="50"/>
      <c r="B125" s="91" t="s">
        <v>124</v>
      </c>
      <c r="C125" s="97" t="s">
        <v>150</v>
      </c>
      <c r="D125" s="98"/>
      <c r="E125" s="80"/>
      <c r="F125" s="80">
        <v>439705</v>
      </c>
      <c r="G125" s="51"/>
      <c r="H125" s="51">
        <f t="shared" si="4"/>
        <v>87941</v>
      </c>
      <c r="I125" s="52"/>
      <c r="J125" s="52">
        <f t="shared" si="6"/>
        <v>527646</v>
      </c>
    </row>
    <row r="126" spans="1:10" s="5" customFormat="1" ht="26.25" customHeight="1">
      <c r="A126" s="50"/>
      <c r="B126" s="127" t="s">
        <v>125</v>
      </c>
      <c r="C126" s="97" t="s">
        <v>283</v>
      </c>
      <c r="D126" s="98"/>
      <c r="E126" s="80"/>
      <c r="F126" s="80">
        <v>3200</v>
      </c>
      <c r="G126" s="51"/>
      <c r="H126" s="51">
        <f t="shared" si="4"/>
        <v>640</v>
      </c>
      <c r="I126" s="52"/>
      <c r="J126" s="52">
        <f t="shared" si="6"/>
        <v>3840</v>
      </c>
    </row>
    <row r="127" spans="1:10" s="5" customFormat="1" ht="19.5" customHeight="1">
      <c r="A127" s="50"/>
      <c r="B127" s="128"/>
      <c r="C127" s="97" t="s">
        <v>150</v>
      </c>
      <c r="D127" s="98"/>
      <c r="E127" s="80"/>
      <c r="F127" s="80">
        <v>4800</v>
      </c>
      <c r="G127" s="51"/>
      <c r="H127" s="51">
        <f t="shared" si="4"/>
        <v>960</v>
      </c>
      <c r="I127" s="52"/>
      <c r="J127" s="52">
        <f t="shared" si="6"/>
        <v>5760</v>
      </c>
    </row>
    <row r="128" spans="1:10" s="5" customFormat="1" ht="24.75" customHeight="1">
      <c r="A128" s="50"/>
      <c r="B128" s="127" t="s">
        <v>126</v>
      </c>
      <c r="C128" s="97" t="s">
        <v>283</v>
      </c>
      <c r="D128" s="98"/>
      <c r="E128" s="80"/>
      <c r="F128" s="80">
        <v>2560</v>
      </c>
      <c r="G128" s="51"/>
      <c r="H128" s="51">
        <f t="shared" si="4"/>
        <v>512</v>
      </c>
      <c r="I128" s="52"/>
      <c r="J128" s="52">
        <f t="shared" si="6"/>
        <v>3072</v>
      </c>
    </row>
    <row r="129" spans="1:10" s="5" customFormat="1" ht="23.25" customHeight="1">
      <c r="A129" s="50"/>
      <c r="B129" s="128"/>
      <c r="C129" s="97" t="s">
        <v>150</v>
      </c>
      <c r="D129" s="98"/>
      <c r="E129" s="80"/>
      <c r="F129" s="80">
        <v>7917</v>
      </c>
      <c r="G129" s="51"/>
      <c r="H129" s="51">
        <f t="shared" si="4"/>
        <v>1583</v>
      </c>
      <c r="I129" s="52"/>
      <c r="J129" s="52">
        <v>9500</v>
      </c>
    </row>
    <row r="130" spans="1:10" s="5" customFormat="1" ht="39" customHeight="1">
      <c r="A130" s="50"/>
      <c r="B130" s="91" t="s">
        <v>127</v>
      </c>
      <c r="C130" s="97" t="s">
        <v>179</v>
      </c>
      <c r="D130" s="98"/>
      <c r="E130" s="80"/>
      <c r="F130" s="80">
        <v>9353705</v>
      </c>
      <c r="G130" s="51"/>
      <c r="H130" s="51">
        <f t="shared" si="4"/>
        <v>1870741</v>
      </c>
      <c r="I130" s="52"/>
      <c r="J130" s="52">
        <f t="shared" si="6"/>
        <v>11224446</v>
      </c>
    </row>
    <row r="131" spans="1:10" s="5" customFormat="1" ht="39" customHeight="1">
      <c r="A131" s="50"/>
      <c r="B131" s="91" t="s">
        <v>128</v>
      </c>
      <c r="C131" s="97" t="s">
        <v>179</v>
      </c>
      <c r="D131" s="98"/>
      <c r="E131" s="80"/>
      <c r="F131" s="80">
        <v>9956000</v>
      </c>
      <c r="G131" s="51"/>
      <c r="H131" s="51">
        <f t="shared" si="4"/>
        <v>1991200</v>
      </c>
      <c r="I131" s="52"/>
      <c r="J131" s="52">
        <f t="shared" si="6"/>
        <v>11947200</v>
      </c>
    </row>
    <row r="132" spans="1:10" s="5" customFormat="1" ht="39" customHeight="1">
      <c r="A132" s="50"/>
      <c r="B132" s="91" t="s">
        <v>129</v>
      </c>
      <c r="C132" s="97" t="s">
        <v>179</v>
      </c>
      <c r="D132" s="98"/>
      <c r="E132" s="80"/>
      <c r="F132" s="80">
        <v>19383622</v>
      </c>
      <c r="G132" s="51"/>
      <c r="H132" s="51">
        <f t="shared" si="4"/>
        <v>3876725</v>
      </c>
      <c r="I132" s="52"/>
      <c r="J132" s="52">
        <v>23260347</v>
      </c>
    </row>
    <row r="133" spans="1:10" s="5" customFormat="1" ht="21.75" customHeight="1">
      <c r="A133" s="50"/>
      <c r="B133" s="127" t="s">
        <v>130</v>
      </c>
      <c r="C133" s="97" t="s">
        <v>150</v>
      </c>
      <c r="D133" s="98"/>
      <c r="E133" s="80"/>
      <c r="F133" s="80">
        <v>1240800</v>
      </c>
      <c r="G133" s="51"/>
      <c r="H133" s="51">
        <f t="shared" si="4"/>
        <v>248160</v>
      </c>
      <c r="I133" s="52"/>
      <c r="J133" s="52">
        <f t="shared" si="6"/>
        <v>1488960</v>
      </c>
    </row>
    <row r="134" spans="1:10" s="5" customFormat="1" ht="21.75" customHeight="1">
      <c r="A134" s="50"/>
      <c r="B134" s="128"/>
      <c r="C134" s="97" t="s">
        <v>179</v>
      </c>
      <c r="D134" s="98"/>
      <c r="E134" s="80"/>
      <c r="F134" s="80">
        <v>1287330</v>
      </c>
      <c r="G134" s="51"/>
      <c r="H134" s="51">
        <f t="shared" si="4"/>
        <v>257466</v>
      </c>
      <c r="I134" s="52"/>
      <c r="J134" s="52">
        <f t="shared" si="6"/>
        <v>1544796</v>
      </c>
    </row>
    <row r="135" spans="1:10" s="5" customFormat="1" ht="39" customHeight="1">
      <c r="A135" s="50"/>
      <c r="B135" s="91" t="s">
        <v>131</v>
      </c>
      <c r="C135" s="97" t="s">
        <v>151</v>
      </c>
      <c r="D135" s="98"/>
      <c r="E135" s="80"/>
      <c r="F135" s="80">
        <v>16091625</v>
      </c>
      <c r="G135" s="51"/>
      <c r="H135" s="51">
        <f t="shared" si="4"/>
        <v>3218325</v>
      </c>
      <c r="I135" s="52"/>
      <c r="J135" s="52">
        <f t="shared" si="6"/>
        <v>19309950</v>
      </c>
    </row>
    <row r="136" spans="1:10" s="5" customFormat="1" ht="39" customHeight="1">
      <c r="A136" s="50"/>
      <c r="B136" s="90" t="s">
        <v>132</v>
      </c>
      <c r="C136" s="97" t="s">
        <v>148</v>
      </c>
      <c r="D136" s="98"/>
      <c r="E136" s="80"/>
      <c r="F136" s="80">
        <v>733400</v>
      </c>
      <c r="G136" s="51"/>
      <c r="H136" s="51">
        <f t="shared" si="4"/>
        <v>146680</v>
      </c>
      <c r="I136" s="52"/>
      <c r="J136" s="52">
        <f t="shared" si="6"/>
        <v>880080</v>
      </c>
    </row>
    <row r="137" spans="1:10" s="5" customFormat="1" ht="18.75" customHeight="1">
      <c r="A137" s="50"/>
      <c r="B137" s="127" t="s">
        <v>133</v>
      </c>
      <c r="C137" s="97" t="s">
        <v>149</v>
      </c>
      <c r="D137" s="98"/>
      <c r="E137" s="80">
        <v>8491500</v>
      </c>
      <c r="F137" s="80">
        <v>8491500</v>
      </c>
      <c r="G137" s="51">
        <f t="shared" si="3"/>
        <v>1698300</v>
      </c>
      <c r="H137" s="51">
        <f t="shared" si="4"/>
        <v>1698300</v>
      </c>
      <c r="I137" s="52">
        <f t="shared" si="5"/>
        <v>10189800</v>
      </c>
      <c r="J137" s="52">
        <f t="shared" si="6"/>
        <v>10189800</v>
      </c>
    </row>
    <row r="138" spans="1:10" s="5" customFormat="1" ht="18.75" customHeight="1">
      <c r="A138" s="50"/>
      <c r="B138" s="198"/>
      <c r="C138" s="97" t="s">
        <v>148</v>
      </c>
      <c r="D138" s="98"/>
      <c r="E138" s="80">
        <v>10309140</v>
      </c>
      <c r="F138" s="80">
        <v>10309140</v>
      </c>
      <c r="G138" s="51">
        <f t="shared" si="3"/>
        <v>2061828</v>
      </c>
      <c r="H138" s="51">
        <f t="shared" si="4"/>
        <v>2061828</v>
      </c>
      <c r="I138" s="52">
        <f t="shared" si="5"/>
        <v>12370968</v>
      </c>
      <c r="J138" s="52">
        <f t="shared" si="6"/>
        <v>12370968</v>
      </c>
    </row>
    <row r="139" spans="1:10" s="5" customFormat="1" ht="18.75" customHeight="1">
      <c r="A139" s="50"/>
      <c r="B139" s="128"/>
      <c r="C139" s="97" t="s">
        <v>179</v>
      </c>
      <c r="D139" s="98"/>
      <c r="E139" s="80">
        <v>10708470</v>
      </c>
      <c r="F139" s="80">
        <v>10708470</v>
      </c>
      <c r="G139" s="51">
        <f t="shared" si="3"/>
        <v>2141694</v>
      </c>
      <c r="H139" s="51">
        <f t="shared" si="4"/>
        <v>2141694</v>
      </c>
      <c r="I139" s="52">
        <f t="shared" si="5"/>
        <v>12850164</v>
      </c>
      <c r="J139" s="52">
        <f t="shared" si="6"/>
        <v>12850164</v>
      </c>
    </row>
    <row r="140" spans="1:10" s="5" customFormat="1" ht="22.5" customHeight="1">
      <c r="A140" s="50"/>
      <c r="B140" s="127" t="s">
        <v>134</v>
      </c>
      <c r="C140" s="97" t="s">
        <v>148</v>
      </c>
      <c r="D140" s="98"/>
      <c r="E140" s="80">
        <v>583960</v>
      </c>
      <c r="F140" s="80">
        <v>583960</v>
      </c>
      <c r="G140" s="51">
        <f t="shared" si="3"/>
        <v>116792</v>
      </c>
      <c r="H140" s="51">
        <f t="shared" si="4"/>
        <v>116792</v>
      </c>
      <c r="I140" s="52">
        <f t="shared" si="5"/>
        <v>700752</v>
      </c>
      <c r="J140" s="52">
        <f t="shared" si="6"/>
        <v>700752</v>
      </c>
    </row>
    <row r="141" spans="1:10" s="5" customFormat="1" ht="22.5" customHeight="1">
      <c r="A141" s="50"/>
      <c r="B141" s="128"/>
      <c r="C141" s="97" t="s">
        <v>179</v>
      </c>
      <c r="D141" s="98"/>
      <c r="E141" s="80">
        <v>606580</v>
      </c>
      <c r="F141" s="80">
        <v>606580</v>
      </c>
      <c r="G141" s="51">
        <f t="shared" si="3"/>
        <v>121316</v>
      </c>
      <c r="H141" s="51">
        <f t="shared" si="4"/>
        <v>121316</v>
      </c>
      <c r="I141" s="52">
        <f t="shared" si="5"/>
        <v>727896</v>
      </c>
      <c r="J141" s="52">
        <f t="shared" si="6"/>
        <v>727896</v>
      </c>
    </row>
    <row r="142" spans="1:10" s="5" customFormat="1" ht="39" customHeight="1">
      <c r="A142" s="50"/>
      <c r="B142" s="91" t="s">
        <v>135</v>
      </c>
      <c r="C142" s="97" t="s">
        <v>152</v>
      </c>
      <c r="D142" s="98"/>
      <c r="E142" s="80">
        <v>297700</v>
      </c>
      <c r="F142" s="80">
        <v>297700</v>
      </c>
      <c r="G142" s="51"/>
      <c r="H142" s="51"/>
      <c r="I142" s="88">
        <v>297700</v>
      </c>
      <c r="J142" s="88">
        <v>297700</v>
      </c>
    </row>
    <row r="143" spans="1:10" s="5" customFormat="1" ht="39" customHeight="1">
      <c r="A143" s="50"/>
      <c r="B143" s="91" t="s">
        <v>136</v>
      </c>
      <c r="C143" s="97" t="s">
        <v>148</v>
      </c>
      <c r="D143" s="98"/>
      <c r="E143" s="80">
        <v>639210</v>
      </c>
      <c r="F143" s="80">
        <v>639210</v>
      </c>
      <c r="G143" s="51">
        <f t="shared" si="3"/>
        <v>127842</v>
      </c>
      <c r="H143" s="51">
        <f t="shared" si="4"/>
        <v>127842</v>
      </c>
      <c r="I143" s="52">
        <f t="shared" si="5"/>
        <v>767052</v>
      </c>
      <c r="J143" s="52">
        <f t="shared" si="6"/>
        <v>767052</v>
      </c>
    </row>
    <row r="144" spans="1:10" s="5" customFormat="1" ht="39" customHeight="1">
      <c r="A144" s="50"/>
      <c r="B144" s="91" t="s">
        <v>137</v>
      </c>
      <c r="C144" s="97" t="s">
        <v>148</v>
      </c>
      <c r="D144" s="98"/>
      <c r="E144" s="80">
        <v>205400</v>
      </c>
      <c r="F144" s="80">
        <v>205400</v>
      </c>
      <c r="G144" s="51">
        <f t="shared" si="3"/>
        <v>41080</v>
      </c>
      <c r="H144" s="51">
        <f t="shared" si="4"/>
        <v>41080</v>
      </c>
      <c r="I144" s="52">
        <f t="shared" si="5"/>
        <v>246480</v>
      </c>
      <c r="J144" s="52">
        <f t="shared" si="6"/>
        <v>246480</v>
      </c>
    </row>
    <row r="145" spans="1:10" s="5" customFormat="1" ht="24.75" customHeight="1">
      <c r="A145" s="50"/>
      <c r="B145" s="127" t="s">
        <v>138</v>
      </c>
      <c r="C145" s="97" t="s">
        <v>148</v>
      </c>
      <c r="D145" s="98"/>
      <c r="E145" s="80">
        <v>108420</v>
      </c>
      <c r="F145" s="80">
        <v>108420</v>
      </c>
      <c r="G145" s="51">
        <f t="shared" ref="G145:G157" si="7">SUM(I145-E145)</f>
        <v>21684</v>
      </c>
      <c r="H145" s="51">
        <f t="shared" si="4"/>
        <v>21684</v>
      </c>
      <c r="I145" s="52">
        <f t="shared" si="5"/>
        <v>130104</v>
      </c>
      <c r="J145" s="52">
        <f t="shared" si="6"/>
        <v>130104</v>
      </c>
    </row>
    <row r="146" spans="1:10" s="5" customFormat="1" ht="24.75" customHeight="1">
      <c r="A146" s="50"/>
      <c r="B146" s="128"/>
      <c r="C146" s="97" t="s">
        <v>282</v>
      </c>
      <c r="D146" s="98"/>
      <c r="E146" s="80">
        <v>124150</v>
      </c>
      <c r="F146" s="80">
        <v>124150</v>
      </c>
      <c r="G146" s="51">
        <f t="shared" si="7"/>
        <v>24830</v>
      </c>
      <c r="H146" s="51">
        <f t="shared" si="4"/>
        <v>24830</v>
      </c>
      <c r="I146" s="52">
        <f t="shared" ref="I146:I157" si="8">E146/10*12</f>
        <v>148980</v>
      </c>
      <c r="J146" s="52">
        <f t="shared" ref="J146:J157" si="9">F146/10*12</f>
        <v>148980</v>
      </c>
    </row>
    <row r="147" spans="1:10" s="5" customFormat="1" ht="39" customHeight="1">
      <c r="A147" s="50"/>
      <c r="B147" s="91" t="s">
        <v>139</v>
      </c>
      <c r="C147" s="97" t="s">
        <v>282</v>
      </c>
      <c r="D147" s="98"/>
      <c r="E147" s="80">
        <v>124150</v>
      </c>
      <c r="F147" s="80">
        <v>124150</v>
      </c>
      <c r="G147" s="51">
        <f t="shared" si="7"/>
        <v>24830</v>
      </c>
      <c r="H147" s="51">
        <f t="shared" si="4"/>
        <v>24830</v>
      </c>
      <c r="I147" s="52">
        <f t="shared" si="8"/>
        <v>148980</v>
      </c>
      <c r="J147" s="52">
        <f t="shared" si="9"/>
        <v>148980</v>
      </c>
    </row>
    <row r="148" spans="1:10" s="5" customFormat="1" ht="39" customHeight="1">
      <c r="A148" s="50"/>
      <c r="B148" s="90" t="s">
        <v>140</v>
      </c>
      <c r="C148" s="97" t="s">
        <v>150</v>
      </c>
      <c r="D148" s="98"/>
      <c r="E148" s="80">
        <v>162500</v>
      </c>
      <c r="F148" s="80">
        <v>162500</v>
      </c>
      <c r="G148" s="51">
        <f t="shared" si="7"/>
        <v>32500</v>
      </c>
      <c r="H148" s="51">
        <f t="shared" si="4"/>
        <v>32500</v>
      </c>
      <c r="I148" s="52">
        <f t="shared" si="8"/>
        <v>195000</v>
      </c>
      <c r="J148" s="52">
        <f t="shared" si="9"/>
        <v>195000</v>
      </c>
    </row>
    <row r="149" spans="1:10" s="5" customFormat="1" ht="39" customHeight="1">
      <c r="A149" s="50"/>
      <c r="B149" s="91" t="s">
        <v>141</v>
      </c>
      <c r="C149" s="97" t="s">
        <v>151</v>
      </c>
      <c r="D149" s="98"/>
      <c r="E149" s="80">
        <v>161416.67000000001</v>
      </c>
      <c r="F149" s="80">
        <v>161416.67000000001</v>
      </c>
      <c r="G149" s="51">
        <f t="shared" si="7"/>
        <v>32283.329999999987</v>
      </c>
      <c r="H149" s="51">
        <f t="shared" si="4"/>
        <v>32283.329999999987</v>
      </c>
      <c r="I149" s="52">
        <v>193700</v>
      </c>
      <c r="J149" s="52">
        <v>193700</v>
      </c>
    </row>
    <row r="150" spans="1:10" s="5" customFormat="1" ht="39" customHeight="1">
      <c r="A150" s="50"/>
      <c r="B150" s="91" t="s">
        <v>142</v>
      </c>
      <c r="C150" s="97" t="s">
        <v>150</v>
      </c>
      <c r="D150" s="98"/>
      <c r="E150" s="80">
        <v>74375</v>
      </c>
      <c r="F150" s="80">
        <v>74375</v>
      </c>
      <c r="G150" s="51">
        <f t="shared" si="7"/>
        <v>14875</v>
      </c>
      <c r="H150" s="51">
        <f t="shared" si="4"/>
        <v>14875</v>
      </c>
      <c r="I150" s="52">
        <f t="shared" si="8"/>
        <v>89250</v>
      </c>
      <c r="J150" s="52">
        <f t="shared" si="9"/>
        <v>89250</v>
      </c>
    </row>
    <row r="151" spans="1:10" s="5" customFormat="1" ht="21" customHeight="1">
      <c r="A151" s="50"/>
      <c r="B151" s="127" t="s">
        <v>143</v>
      </c>
      <c r="C151" s="97" t="s">
        <v>280</v>
      </c>
      <c r="D151" s="98"/>
      <c r="E151" s="80">
        <v>12220</v>
      </c>
      <c r="F151" s="80">
        <v>12220</v>
      </c>
      <c r="G151" s="51">
        <f t="shared" si="7"/>
        <v>2444</v>
      </c>
      <c r="H151" s="51">
        <f t="shared" si="4"/>
        <v>2444</v>
      </c>
      <c r="I151" s="52">
        <f t="shared" si="8"/>
        <v>14664</v>
      </c>
      <c r="J151" s="52">
        <f t="shared" si="9"/>
        <v>14664</v>
      </c>
    </row>
    <row r="152" spans="1:10" s="5" customFormat="1" ht="21" customHeight="1">
      <c r="A152" s="50"/>
      <c r="B152" s="128"/>
      <c r="C152" s="97" t="s">
        <v>149</v>
      </c>
      <c r="D152" s="98"/>
      <c r="E152" s="80">
        <v>13000</v>
      </c>
      <c r="F152" s="80">
        <v>13000</v>
      </c>
      <c r="G152" s="51">
        <f t="shared" si="7"/>
        <v>2600</v>
      </c>
      <c r="H152" s="51">
        <f t="shared" si="4"/>
        <v>2600</v>
      </c>
      <c r="I152" s="52">
        <f t="shared" si="8"/>
        <v>15600</v>
      </c>
      <c r="J152" s="52">
        <f t="shared" si="9"/>
        <v>15600</v>
      </c>
    </row>
    <row r="153" spans="1:10" s="5" customFormat="1" ht="22.5" customHeight="1">
      <c r="A153" s="50"/>
      <c r="B153" s="127" t="s">
        <v>144</v>
      </c>
      <c r="C153" s="97" t="s">
        <v>148</v>
      </c>
      <c r="D153" s="98"/>
      <c r="E153" s="80">
        <v>98800</v>
      </c>
      <c r="F153" s="80">
        <v>98800</v>
      </c>
      <c r="G153" s="51">
        <f t="shared" si="7"/>
        <v>19760</v>
      </c>
      <c r="H153" s="51">
        <f t="shared" si="4"/>
        <v>19760</v>
      </c>
      <c r="I153" s="52">
        <f t="shared" si="8"/>
        <v>118560</v>
      </c>
      <c r="J153" s="52">
        <f t="shared" si="9"/>
        <v>118560</v>
      </c>
    </row>
    <row r="154" spans="1:10" s="5" customFormat="1" ht="22.5" customHeight="1">
      <c r="A154" s="50"/>
      <c r="B154" s="128"/>
      <c r="C154" s="97" t="s">
        <v>149</v>
      </c>
      <c r="D154" s="98"/>
      <c r="E154" s="80">
        <v>101920</v>
      </c>
      <c r="F154" s="80">
        <v>101920</v>
      </c>
      <c r="G154" s="51">
        <f t="shared" si="7"/>
        <v>20384</v>
      </c>
      <c r="H154" s="51">
        <f t="shared" si="4"/>
        <v>20384</v>
      </c>
      <c r="I154" s="52">
        <f t="shared" si="8"/>
        <v>122304</v>
      </c>
      <c r="J154" s="52">
        <f t="shared" si="9"/>
        <v>122304</v>
      </c>
    </row>
    <row r="155" spans="1:10" s="5" customFormat="1" ht="39" customHeight="1">
      <c r="A155" s="50"/>
      <c r="B155" s="91" t="s">
        <v>145</v>
      </c>
      <c r="C155" s="97" t="s">
        <v>149</v>
      </c>
      <c r="D155" s="98"/>
      <c r="E155" s="80">
        <v>127400</v>
      </c>
      <c r="F155" s="80">
        <v>127400</v>
      </c>
      <c r="G155" s="51">
        <f t="shared" si="7"/>
        <v>25480</v>
      </c>
      <c r="H155" s="51">
        <f t="shared" si="4"/>
        <v>25480</v>
      </c>
      <c r="I155" s="52">
        <f t="shared" si="8"/>
        <v>152880</v>
      </c>
      <c r="J155" s="52">
        <f t="shared" si="9"/>
        <v>152880</v>
      </c>
    </row>
    <row r="156" spans="1:10" s="5" customFormat="1" ht="39" customHeight="1">
      <c r="A156" s="50"/>
      <c r="B156" s="90" t="s">
        <v>146</v>
      </c>
      <c r="C156" s="97" t="s">
        <v>148</v>
      </c>
      <c r="D156" s="98"/>
      <c r="E156" s="80">
        <v>335920</v>
      </c>
      <c r="F156" s="80">
        <v>335920</v>
      </c>
      <c r="G156" s="51">
        <f t="shared" si="7"/>
        <v>67184</v>
      </c>
      <c r="H156" s="51">
        <f t="shared" si="4"/>
        <v>67184</v>
      </c>
      <c r="I156" s="52">
        <f t="shared" si="8"/>
        <v>403104</v>
      </c>
      <c r="J156" s="52">
        <f t="shared" si="9"/>
        <v>403104</v>
      </c>
    </row>
    <row r="157" spans="1:10" s="5" customFormat="1" ht="39" customHeight="1">
      <c r="A157" s="50"/>
      <c r="B157" s="91" t="s">
        <v>147</v>
      </c>
      <c r="C157" s="97" t="s">
        <v>151</v>
      </c>
      <c r="D157" s="98"/>
      <c r="E157" s="80">
        <v>269750</v>
      </c>
      <c r="F157" s="80">
        <v>269750</v>
      </c>
      <c r="G157" s="51">
        <f t="shared" si="7"/>
        <v>53950</v>
      </c>
      <c r="H157" s="51">
        <f t="shared" si="4"/>
        <v>53950</v>
      </c>
      <c r="I157" s="52">
        <f t="shared" si="8"/>
        <v>323700</v>
      </c>
      <c r="J157" s="52">
        <f t="shared" si="9"/>
        <v>323700</v>
      </c>
    </row>
    <row r="158" spans="1:10" ht="27" customHeight="1">
      <c r="A158" s="48"/>
      <c r="B158" s="97" t="s">
        <v>32</v>
      </c>
      <c r="C158" s="203"/>
      <c r="D158" s="142"/>
      <c r="E158" s="141" t="s">
        <v>284</v>
      </c>
      <c r="F158" s="173"/>
      <c r="G158" s="173"/>
      <c r="H158" s="173"/>
      <c r="I158" s="173"/>
      <c r="J158" s="98"/>
    </row>
    <row r="159" spans="1:10" ht="12.75" customHeight="1">
      <c r="B159" s="104"/>
      <c r="C159" s="105"/>
      <c r="D159" s="105"/>
      <c r="E159" s="105"/>
      <c r="F159" s="105"/>
      <c r="G159" s="105"/>
      <c r="H159" s="105"/>
      <c r="I159" s="105"/>
      <c r="J159" s="106"/>
    </row>
    <row r="160" spans="1:10" ht="16.5" customHeight="1">
      <c r="B160" s="135" t="s">
        <v>33</v>
      </c>
      <c r="C160" s="179"/>
      <c r="D160" s="179"/>
      <c r="E160" s="179"/>
      <c r="F160" s="179"/>
      <c r="G160" s="179"/>
      <c r="H160" s="179"/>
      <c r="I160" s="179"/>
      <c r="J160" s="136"/>
    </row>
    <row r="161" spans="2:10" ht="14.25" customHeight="1">
      <c r="B161" s="103" t="s">
        <v>36</v>
      </c>
      <c r="C161" s="199" t="s">
        <v>35</v>
      </c>
      <c r="D161" s="135" t="s">
        <v>34</v>
      </c>
      <c r="E161" s="179"/>
      <c r="F161" s="179"/>
      <c r="G161" s="179"/>
      <c r="H161" s="179"/>
      <c r="I161" s="179"/>
      <c r="J161" s="136"/>
    </row>
    <row r="162" spans="2:10" ht="98.25" customHeight="1">
      <c r="B162" s="103"/>
      <c r="C162" s="200"/>
      <c r="D162" s="22" t="s">
        <v>37</v>
      </c>
      <c r="E162" s="4" t="s">
        <v>38</v>
      </c>
      <c r="F162" s="19" t="s">
        <v>79</v>
      </c>
      <c r="G162" s="20" t="s">
        <v>40</v>
      </c>
      <c r="H162" s="3" t="s">
        <v>39</v>
      </c>
      <c r="I162" s="164" t="s">
        <v>41</v>
      </c>
      <c r="J162" s="165"/>
    </row>
    <row r="163" spans="2:10" ht="16.5" customHeight="1">
      <c r="B163" s="12"/>
      <c r="C163" s="10"/>
      <c r="D163" s="9"/>
      <c r="E163" s="9"/>
      <c r="F163" s="11"/>
      <c r="G163" s="18"/>
      <c r="H163" s="8"/>
      <c r="I163" s="201"/>
      <c r="J163" s="202"/>
    </row>
    <row r="164" spans="2:10" ht="16.5" customHeight="1">
      <c r="B164" s="166" t="s">
        <v>85</v>
      </c>
      <c r="C164" s="167"/>
      <c r="D164" s="167"/>
      <c r="E164" s="167"/>
      <c r="F164" s="167"/>
      <c r="G164" s="167"/>
      <c r="H164" s="167"/>
      <c r="I164" s="167"/>
      <c r="J164" s="168"/>
    </row>
    <row r="165" spans="2:10" ht="16.5" customHeight="1">
      <c r="B165" s="186" t="s">
        <v>32</v>
      </c>
      <c r="C165" s="188"/>
      <c r="D165" s="164" t="s">
        <v>110</v>
      </c>
      <c r="E165" s="190"/>
      <c r="F165" s="190"/>
      <c r="G165" s="190"/>
      <c r="H165" s="190"/>
      <c r="I165" s="190"/>
      <c r="J165" s="191"/>
    </row>
    <row r="166" spans="2:10" ht="13.5" customHeight="1">
      <c r="B166" s="183"/>
      <c r="C166" s="184"/>
      <c r="D166" s="184"/>
      <c r="E166" s="184"/>
      <c r="F166" s="184"/>
      <c r="G166" s="184"/>
      <c r="H166" s="184"/>
      <c r="I166" s="184"/>
      <c r="J166" s="185"/>
    </row>
    <row r="167" spans="2:10" ht="18.75" customHeight="1">
      <c r="B167" s="99" t="s">
        <v>86</v>
      </c>
      <c r="C167" s="99"/>
      <c r="D167" s="99"/>
      <c r="E167" s="99"/>
      <c r="F167" s="149" t="s">
        <v>182</v>
      </c>
      <c r="G167" s="149"/>
      <c r="H167" s="149"/>
      <c r="I167" s="149"/>
      <c r="J167" s="149"/>
    </row>
    <row r="168" spans="2:10" ht="18.75" customHeight="1">
      <c r="B168" s="99" t="s">
        <v>87</v>
      </c>
      <c r="C168" s="99"/>
      <c r="D168" s="99"/>
      <c r="E168" s="99"/>
      <c r="F168" s="146" t="s">
        <v>88</v>
      </c>
      <c r="G168" s="146"/>
      <c r="H168" s="146"/>
      <c r="I168" s="146"/>
      <c r="J168" s="24" t="s">
        <v>89</v>
      </c>
    </row>
    <row r="169" spans="2:10" ht="18.75" customHeight="1">
      <c r="B169" s="99"/>
      <c r="C169" s="99"/>
      <c r="D169" s="99"/>
      <c r="E169" s="99"/>
      <c r="F169" s="149" t="s">
        <v>183</v>
      </c>
      <c r="G169" s="149"/>
      <c r="H169" s="149"/>
      <c r="I169" s="149"/>
      <c r="J169" s="76" t="s">
        <v>288</v>
      </c>
    </row>
    <row r="170" spans="2:10" ht="24" customHeight="1">
      <c r="B170" s="99" t="s">
        <v>90</v>
      </c>
      <c r="C170" s="99"/>
      <c r="D170" s="99"/>
      <c r="E170" s="99"/>
      <c r="F170" s="149" t="s">
        <v>285</v>
      </c>
      <c r="G170" s="149"/>
      <c r="H170" s="149"/>
      <c r="I170" s="149"/>
      <c r="J170" s="149"/>
    </row>
    <row r="171" spans="2:10" ht="30" customHeight="1">
      <c r="B171" s="99" t="s">
        <v>91</v>
      </c>
      <c r="C171" s="99"/>
      <c r="D171" s="99"/>
      <c r="E171" s="99"/>
      <c r="F171" s="149" t="s">
        <v>286</v>
      </c>
      <c r="G171" s="149"/>
      <c r="H171" s="149"/>
      <c r="I171" s="149"/>
      <c r="J171" s="149"/>
    </row>
    <row r="172" spans="2:10" ht="16.5" customHeight="1">
      <c r="B172" s="99" t="s">
        <v>92</v>
      </c>
      <c r="C172" s="99"/>
      <c r="D172" s="99"/>
      <c r="E172" s="99"/>
      <c r="F172" s="149" t="s">
        <v>287</v>
      </c>
      <c r="G172" s="149"/>
      <c r="H172" s="149"/>
      <c r="I172" s="149"/>
      <c r="J172" s="149"/>
    </row>
    <row r="173" spans="2:10" ht="20.25" customHeight="1">
      <c r="B173" s="183"/>
      <c r="C173" s="184"/>
      <c r="D173" s="184"/>
      <c r="E173" s="184"/>
      <c r="F173" s="184"/>
      <c r="G173" s="184"/>
      <c r="H173" s="184"/>
      <c r="I173" s="184"/>
      <c r="J173" s="185"/>
    </row>
    <row r="174" spans="2:10" s="5" customFormat="1" ht="15" customHeight="1">
      <c r="B174" s="143" t="s">
        <v>2</v>
      </c>
      <c r="C174" s="143" t="s">
        <v>42</v>
      </c>
      <c r="D174" s="135" t="s">
        <v>43</v>
      </c>
      <c r="E174" s="179"/>
      <c r="F174" s="179"/>
      <c r="G174" s="179"/>
      <c r="H174" s="179"/>
      <c r="I174" s="179"/>
      <c r="J174" s="136"/>
    </row>
    <row r="175" spans="2:10" s="5" customFormat="1" ht="17.25" customHeight="1">
      <c r="B175" s="144"/>
      <c r="C175" s="144"/>
      <c r="D175" s="137" t="s">
        <v>44</v>
      </c>
      <c r="E175" s="138"/>
      <c r="F175" s="130" t="s">
        <v>45</v>
      </c>
      <c r="G175" s="130" t="s">
        <v>46</v>
      </c>
      <c r="H175" s="130" t="s">
        <v>47</v>
      </c>
      <c r="I175" s="97" t="s">
        <v>48</v>
      </c>
      <c r="J175" s="98"/>
    </row>
    <row r="176" spans="2:10" s="5" customFormat="1" ht="17.25" customHeight="1">
      <c r="B176" s="144"/>
      <c r="C176" s="144"/>
      <c r="D176" s="139"/>
      <c r="E176" s="140"/>
      <c r="F176" s="131"/>
      <c r="G176" s="131"/>
      <c r="H176" s="131"/>
      <c r="I176" s="135" t="s">
        <v>25</v>
      </c>
      <c r="J176" s="136"/>
    </row>
    <row r="177" spans="2:10" s="5" customFormat="1" ht="17.25" customHeight="1">
      <c r="B177" s="145"/>
      <c r="C177" s="145"/>
      <c r="D177" s="141"/>
      <c r="E177" s="142"/>
      <c r="F177" s="132"/>
      <c r="G177" s="132"/>
      <c r="H177" s="132"/>
      <c r="I177" s="26" t="s">
        <v>84</v>
      </c>
      <c r="J177" s="26" t="s">
        <v>28</v>
      </c>
    </row>
    <row r="178" spans="2:10" s="5" customFormat="1" ht="13.5" customHeight="1">
      <c r="B178" s="76" t="s">
        <v>49</v>
      </c>
      <c r="C178" s="130" t="s">
        <v>153</v>
      </c>
      <c r="D178" s="150" t="s">
        <v>291</v>
      </c>
      <c r="E178" s="151"/>
      <c r="F178" s="147" t="s">
        <v>287</v>
      </c>
      <c r="G178" s="147" t="s">
        <v>184</v>
      </c>
      <c r="H178" s="180"/>
      <c r="I178" s="133" t="s">
        <v>289</v>
      </c>
      <c r="J178" s="134"/>
    </row>
    <row r="179" spans="2:10" s="5" customFormat="1" ht="13.5" customHeight="1">
      <c r="B179" s="92">
        <v>4</v>
      </c>
      <c r="C179" s="131"/>
      <c r="D179" s="152"/>
      <c r="E179" s="153"/>
      <c r="F179" s="148"/>
      <c r="G179" s="148"/>
      <c r="H179" s="181"/>
      <c r="I179" s="93">
        <v>2186748</v>
      </c>
      <c r="J179" s="78">
        <f>I179</f>
        <v>2186748</v>
      </c>
    </row>
    <row r="180" spans="2:10" s="5" customFormat="1" ht="13.5" customHeight="1">
      <c r="B180" s="92">
        <v>6</v>
      </c>
      <c r="C180" s="131"/>
      <c r="D180" s="152"/>
      <c r="E180" s="153"/>
      <c r="F180" s="148"/>
      <c r="G180" s="148"/>
      <c r="H180" s="181"/>
      <c r="I180" s="93">
        <v>2171736</v>
      </c>
      <c r="J180" s="78">
        <f t="shared" ref="J180:J186" si="10">I180</f>
        <v>2171736</v>
      </c>
    </row>
    <row r="181" spans="2:10" s="5" customFormat="1" ht="13.5" customHeight="1">
      <c r="B181" s="92">
        <v>38</v>
      </c>
      <c r="C181" s="131"/>
      <c r="D181" s="152"/>
      <c r="E181" s="153"/>
      <c r="F181" s="148"/>
      <c r="G181" s="148"/>
      <c r="H181" s="181"/>
      <c r="I181" s="93">
        <v>700752</v>
      </c>
      <c r="J181" s="78">
        <f t="shared" si="10"/>
        <v>700752</v>
      </c>
    </row>
    <row r="182" spans="2:10" s="5" customFormat="1" ht="13.5" customHeight="1">
      <c r="B182" s="92">
        <v>40</v>
      </c>
      <c r="C182" s="131"/>
      <c r="D182" s="152"/>
      <c r="E182" s="153"/>
      <c r="F182" s="148"/>
      <c r="G182" s="148"/>
      <c r="H182" s="181"/>
      <c r="I182" s="93">
        <v>767052</v>
      </c>
      <c r="J182" s="78">
        <f t="shared" si="10"/>
        <v>767052</v>
      </c>
    </row>
    <row r="183" spans="2:10" s="5" customFormat="1" ht="13.5" customHeight="1">
      <c r="B183" s="92">
        <v>41</v>
      </c>
      <c r="C183" s="131"/>
      <c r="D183" s="152"/>
      <c r="E183" s="153"/>
      <c r="F183" s="148"/>
      <c r="G183" s="148"/>
      <c r="H183" s="181"/>
      <c r="I183" s="93">
        <v>246480</v>
      </c>
      <c r="J183" s="78">
        <f t="shared" si="10"/>
        <v>246480</v>
      </c>
    </row>
    <row r="184" spans="2:10" s="5" customFormat="1" ht="13.5" customHeight="1">
      <c r="B184" s="92">
        <v>42</v>
      </c>
      <c r="C184" s="131"/>
      <c r="D184" s="152"/>
      <c r="E184" s="153"/>
      <c r="F184" s="148"/>
      <c r="G184" s="148"/>
      <c r="H184" s="181"/>
      <c r="I184" s="93">
        <v>130104</v>
      </c>
      <c r="J184" s="78">
        <f t="shared" si="10"/>
        <v>130104</v>
      </c>
    </row>
    <row r="185" spans="2:10" s="5" customFormat="1" ht="13.5" customHeight="1">
      <c r="B185" s="92">
        <v>48</v>
      </c>
      <c r="C185" s="131"/>
      <c r="D185" s="152"/>
      <c r="E185" s="153"/>
      <c r="F185" s="148"/>
      <c r="G185" s="148"/>
      <c r="H185" s="181"/>
      <c r="I185" s="93">
        <v>118560</v>
      </c>
      <c r="J185" s="78">
        <f t="shared" si="10"/>
        <v>118560</v>
      </c>
    </row>
    <row r="186" spans="2:10" s="5" customFormat="1" ht="13.5" customHeight="1">
      <c r="B186" s="92">
        <v>50</v>
      </c>
      <c r="C186" s="131"/>
      <c r="D186" s="152"/>
      <c r="E186" s="153"/>
      <c r="F186" s="148"/>
      <c r="G186" s="148"/>
      <c r="H186" s="181"/>
      <c r="I186" s="93">
        <v>403104</v>
      </c>
      <c r="J186" s="78">
        <f t="shared" si="10"/>
        <v>403104</v>
      </c>
    </row>
    <row r="187" spans="2:10" s="5" customFormat="1" ht="13.5" customHeight="1">
      <c r="B187" s="76" t="s">
        <v>50</v>
      </c>
      <c r="C187" s="131"/>
      <c r="D187" s="152"/>
      <c r="E187" s="153"/>
      <c r="F187" s="148"/>
      <c r="G187" s="148"/>
      <c r="H187" s="181"/>
      <c r="I187" s="74" t="s">
        <v>51</v>
      </c>
      <c r="J187" s="72">
        <f>SUM(J179:J186)</f>
        <v>6724536</v>
      </c>
    </row>
    <row r="188" spans="2:10" s="5" customFormat="1" ht="13.5" customHeight="1">
      <c r="B188" s="76" t="s">
        <v>49</v>
      </c>
      <c r="C188" s="131"/>
      <c r="D188" s="152"/>
      <c r="E188" s="153"/>
      <c r="F188" s="148"/>
      <c r="G188" s="148"/>
      <c r="H188" s="181"/>
      <c r="I188" s="182" t="s">
        <v>290</v>
      </c>
      <c r="J188" s="134"/>
    </row>
    <row r="189" spans="2:10" s="5" customFormat="1" ht="13.5" customHeight="1">
      <c r="B189" s="92">
        <v>19</v>
      </c>
      <c r="C189" s="131"/>
      <c r="D189" s="152"/>
      <c r="E189" s="153"/>
      <c r="F189" s="148"/>
      <c r="G189" s="148"/>
      <c r="H189" s="181"/>
      <c r="I189" s="40"/>
      <c r="J189" s="93">
        <v>3697956</v>
      </c>
    </row>
    <row r="190" spans="2:10" s="5" customFormat="1" ht="13.5" customHeight="1">
      <c r="B190" s="92">
        <v>21</v>
      </c>
      <c r="C190" s="131"/>
      <c r="D190" s="152"/>
      <c r="E190" s="153"/>
      <c r="F190" s="148"/>
      <c r="G190" s="148"/>
      <c r="H190" s="181"/>
      <c r="I190" s="40"/>
      <c r="J190" s="93">
        <v>3697956</v>
      </c>
    </row>
    <row r="191" spans="2:10" s="5" customFormat="1" ht="13.5" customHeight="1">
      <c r="B191" s="92">
        <v>36</v>
      </c>
      <c r="C191" s="131"/>
      <c r="D191" s="152"/>
      <c r="E191" s="153"/>
      <c r="F191" s="148"/>
      <c r="G191" s="148"/>
      <c r="H191" s="181"/>
      <c r="I191" s="40"/>
      <c r="J191" s="93">
        <v>880080</v>
      </c>
    </row>
    <row r="192" spans="2:10" s="5" customFormat="1" ht="13.5" customHeight="1">
      <c r="B192" s="76" t="s">
        <v>50</v>
      </c>
      <c r="C192" s="131"/>
      <c r="D192" s="152"/>
      <c r="E192" s="153"/>
      <c r="F192" s="148"/>
      <c r="G192" s="148"/>
      <c r="H192" s="181"/>
      <c r="I192" s="74" t="s">
        <v>51</v>
      </c>
      <c r="J192" s="72">
        <f>SUM(J189:J191)</f>
        <v>8275992</v>
      </c>
    </row>
    <row r="193" spans="2:10" s="5" customFormat="1" ht="13.5" customHeight="1">
      <c r="B193" s="76" t="s">
        <v>49</v>
      </c>
      <c r="C193" s="130" t="s">
        <v>301</v>
      </c>
      <c r="D193" s="150" t="s">
        <v>302</v>
      </c>
      <c r="E193" s="151"/>
      <c r="F193" s="147" t="s">
        <v>287</v>
      </c>
      <c r="G193" s="147" t="s">
        <v>184</v>
      </c>
      <c r="H193" s="180"/>
      <c r="I193" s="133" t="s">
        <v>289</v>
      </c>
      <c r="J193" s="134"/>
    </row>
    <row r="194" spans="2:10" s="5" customFormat="1" ht="13.5" customHeight="1">
      <c r="B194" s="92">
        <v>1</v>
      </c>
      <c r="C194" s="131"/>
      <c r="D194" s="152"/>
      <c r="E194" s="153"/>
      <c r="F194" s="148"/>
      <c r="G194" s="148"/>
      <c r="H194" s="181"/>
      <c r="I194" s="94">
        <v>10416000</v>
      </c>
      <c r="J194" s="78">
        <f>I194</f>
        <v>10416000</v>
      </c>
    </row>
    <row r="195" spans="2:10" s="5" customFormat="1" ht="13.5" customHeight="1">
      <c r="B195" s="92">
        <v>2</v>
      </c>
      <c r="C195" s="131"/>
      <c r="D195" s="152"/>
      <c r="E195" s="153"/>
      <c r="F195" s="148"/>
      <c r="G195" s="148"/>
      <c r="H195" s="181"/>
      <c r="I195" s="94">
        <v>8681736</v>
      </c>
      <c r="J195" s="78">
        <f t="shared" ref="J195:J197" si="11">I195</f>
        <v>8681736</v>
      </c>
    </row>
    <row r="196" spans="2:10" s="5" customFormat="1" ht="13.5" customHeight="1">
      <c r="B196" s="92">
        <v>8</v>
      </c>
      <c r="C196" s="131"/>
      <c r="D196" s="152"/>
      <c r="E196" s="153"/>
      <c r="F196" s="148"/>
      <c r="G196" s="148"/>
      <c r="H196" s="181"/>
      <c r="I196" s="94">
        <v>244776</v>
      </c>
      <c r="J196" s="78">
        <f t="shared" si="11"/>
        <v>244776</v>
      </c>
    </row>
    <row r="197" spans="2:10" s="5" customFormat="1" ht="13.5" customHeight="1">
      <c r="B197" s="92">
        <v>47</v>
      </c>
      <c r="C197" s="131"/>
      <c r="D197" s="152"/>
      <c r="E197" s="153"/>
      <c r="F197" s="148"/>
      <c r="G197" s="148"/>
      <c r="H197" s="181"/>
      <c r="I197" s="73">
        <v>14664</v>
      </c>
      <c r="J197" s="78">
        <f t="shared" si="11"/>
        <v>14664</v>
      </c>
    </row>
    <row r="198" spans="2:10" s="5" customFormat="1" ht="13.5" customHeight="1">
      <c r="B198" s="76" t="s">
        <v>50</v>
      </c>
      <c r="C198" s="131"/>
      <c r="D198" s="152"/>
      <c r="E198" s="153"/>
      <c r="F198" s="148"/>
      <c r="G198" s="148"/>
      <c r="H198" s="181"/>
      <c r="I198" s="74" t="s">
        <v>51</v>
      </c>
      <c r="J198" s="72">
        <f>SUM(J194:J197)</f>
        <v>19357176</v>
      </c>
    </row>
    <row r="199" spans="2:10" s="5" customFormat="1" ht="13.5" customHeight="1">
      <c r="B199" s="76" t="s">
        <v>49</v>
      </c>
      <c r="C199" s="131"/>
      <c r="D199" s="152"/>
      <c r="E199" s="153"/>
      <c r="F199" s="148"/>
      <c r="G199" s="148"/>
      <c r="H199" s="181"/>
      <c r="I199" s="182" t="s">
        <v>290</v>
      </c>
      <c r="J199" s="134"/>
    </row>
    <row r="200" spans="2:10" s="5" customFormat="1" ht="13.5" customHeight="1">
      <c r="B200" s="92">
        <v>16</v>
      </c>
      <c r="C200" s="131"/>
      <c r="D200" s="152"/>
      <c r="E200" s="153"/>
      <c r="F200" s="148"/>
      <c r="G200" s="148"/>
      <c r="H200" s="181"/>
      <c r="I200" s="40"/>
      <c r="J200" s="77">
        <v>17736000</v>
      </c>
    </row>
    <row r="201" spans="2:10" s="5" customFormat="1" ht="13.5" customHeight="1">
      <c r="B201" s="92">
        <v>17</v>
      </c>
      <c r="C201" s="131"/>
      <c r="D201" s="152"/>
      <c r="E201" s="153"/>
      <c r="F201" s="148"/>
      <c r="G201" s="148"/>
      <c r="H201" s="181"/>
      <c r="I201" s="40"/>
      <c r="J201" s="77">
        <v>14782956</v>
      </c>
    </row>
    <row r="202" spans="2:10" s="5" customFormat="1" ht="13.5" customHeight="1">
      <c r="B202" s="92">
        <v>23</v>
      </c>
      <c r="C202" s="131"/>
      <c r="D202" s="152"/>
      <c r="E202" s="153"/>
      <c r="F202" s="148"/>
      <c r="G202" s="148"/>
      <c r="H202" s="181"/>
      <c r="I202" s="40"/>
      <c r="J202" s="77">
        <v>416796</v>
      </c>
    </row>
    <row r="203" spans="2:10" s="5" customFormat="1" ht="13.5" customHeight="1">
      <c r="B203" s="76" t="s">
        <v>50</v>
      </c>
      <c r="C203" s="131"/>
      <c r="D203" s="152"/>
      <c r="E203" s="153"/>
      <c r="F203" s="148"/>
      <c r="G203" s="148"/>
      <c r="H203" s="181"/>
      <c r="I203" s="74" t="s">
        <v>51</v>
      </c>
      <c r="J203" s="72">
        <f>SUM(J200:J202)</f>
        <v>32935752</v>
      </c>
    </row>
    <row r="204" spans="2:10" s="5" customFormat="1" ht="13.5" customHeight="1">
      <c r="B204" s="76" t="s">
        <v>49</v>
      </c>
      <c r="C204" s="130" t="s">
        <v>154</v>
      </c>
      <c r="D204" s="150" t="s">
        <v>292</v>
      </c>
      <c r="E204" s="151"/>
      <c r="F204" s="147" t="s">
        <v>287</v>
      </c>
      <c r="G204" s="147" t="s">
        <v>184</v>
      </c>
      <c r="H204" s="180"/>
      <c r="I204" s="154" t="s">
        <v>289</v>
      </c>
      <c r="J204" s="155"/>
    </row>
    <row r="205" spans="2:10" s="5" customFormat="1" ht="13.5" customHeight="1">
      <c r="B205" s="95">
        <v>5</v>
      </c>
      <c r="C205" s="131"/>
      <c r="D205" s="152"/>
      <c r="E205" s="153"/>
      <c r="F205" s="148"/>
      <c r="G205" s="148"/>
      <c r="H205" s="181"/>
      <c r="I205" s="47">
        <v>2239440</v>
      </c>
      <c r="J205" s="78">
        <f t="shared" ref="J205:J209" si="12">I205</f>
        <v>2239440</v>
      </c>
    </row>
    <row r="206" spans="2:10" s="5" customFormat="1" ht="13.5" customHeight="1">
      <c r="B206" s="95">
        <v>7</v>
      </c>
      <c r="C206" s="131"/>
      <c r="D206" s="152"/>
      <c r="E206" s="153"/>
      <c r="F206" s="148"/>
      <c r="G206" s="148"/>
      <c r="H206" s="181"/>
      <c r="I206" s="47">
        <v>2239440</v>
      </c>
      <c r="J206" s="78">
        <f t="shared" si="12"/>
        <v>2239440</v>
      </c>
    </row>
    <row r="207" spans="2:10" s="5" customFormat="1" ht="13.5" customHeight="1">
      <c r="B207" s="95">
        <v>10</v>
      </c>
      <c r="C207" s="131"/>
      <c r="D207" s="152"/>
      <c r="E207" s="153"/>
      <c r="F207" s="148"/>
      <c r="G207" s="148"/>
      <c r="H207" s="181"/>
      <c r="I207" s="47">
        <v>2559732</v>
      </c>
      <c r="J207" s="78">
        <f t="shared" si="12"/>
        <v>2559732</v>
      </c>
    </row>
    <row r="208" spans="2:10" s="5" customFormat="1" ht="13.5" customHeight="1">
      <c r="B208" s="95">
        <v>37</v>
      </c>
      <c r="C208" s="131"/>
      <c r="D208" s="152"/>
      <c r="E208" s="153"/>
      <c r="F208" s="148"/>
      <c r="G208" s="148"/>
      <c r="H208" s="181"/>
      <c r="I208" s="47">
        <v>10189800</v>
      </c>
      <c r="J208" s="78">
        <f t="shared" si="12"/>
        <v>10189800</v>
      </c>
    </row>
    <row r="209" spans="2:10" s="5" customFormat="1" ht="13.5" customHeight="1">
      <c r="B209" s="95">
        <v>49</v>
      </c>
      <c r="C209" s="131"/>
      <c r="D209" s="152"/>
      <c r="E209" s="153"/>
      <c r="F209" s="148"/>
      <c r="G209" s="148"/>
      <c r="H209" s="181"/>
      <c r="I209" s="61">
        <v>152880</v>
      </c>
      <c r="J209" s="78">
        <f t="shared" si="12"/>
        <v>152880</v>
      </c>
    </row>
    <row r="210" spans="2:10" s="5" customFormat="1" ht="13.5" customHeight="1">
      <c r="B210" s="76" t="s">
        <v>50</v>
      </c>
      <c r="C210" s="131"/>
      <c r="D210" s="152"/>
      <c r="E210" s="153"/>
      <c r="F210" s="148"/>
      <c r="G210" s="148"/>
      <c r="H210" s="181"/>
      <c r="I210" s="74" t="s">
        <v>51</v>
      </c>
      <c r="J210" s="72">
        <f>SUM(J205:J209)</f>
        <v>17381292</v>
      </c>
    </row>
    <row r="211" spans="2:10" s="5" customFormat="1" ht="13.5" customHeight="1">
      <c r="B211" s="76" t="s">
        <v>49</v>
      </c>
      <c r="C211" s="131"/>
      <c r="D211" s="152"/>
      <c r="E211" s="153"/>
      <c r="F211" s="148"/>
      <c r="G211" s="148"/>
      <c r="H211" s="181"/>
      <c r="I211" s="154" t="s">
        <v>290</v>
      </c>
      <c r="J211" s="155"/>
    </row>
    <row r="212" spans="2:10" s="5" customFormat="1" ht="13.5" customHeight="1">
      <c r="B212" s="95">
        <v>25</v>
      </c>
      <c r="C212" s="131"/>
      <c r="D212" s="152"/>
      <c r="E212" s="153"/>
      <c r="F212" s="148"/>
      <c r="G212" s="148"/>
      <c r="H212" s="181"/>
      <c r="I212" s="40"/>
      <c r="J212" s="61">
        <v>4345320</v>
      </c>
    </row>
    <row r="213" spans="2:10" s="5" customFormat="1" ht="13.5" customHeight="1">
      <c r="B213" s="76" t="s">
        <v>50</v>
      </c>
      <c r="C213" s="131"/>
      <c r="D213" s="152"/>
      <c r="E213" s="153"/>
      <c r="F213" s="148"/>
      <c r="G213" s="148"/>
      <c r="H213" s="181"/>
      <c r="I213" s="74" t="s">
        <v>51</v>
      </c>
      <c r="J213" s="72">
        <f>SUM(J212:J212)</f>
        <v>4345320</v>
      </c>
    </row>
    <row r="214" spans="2:10" s="5" customFormat="1" ht="13.5" customHeight="1">
      <c r="B214" s="76" t="s">
        <v>49</v>
      </c>
      <c r="C214" s="99" t="s">
        <v>155</v>
      </c>
      <c r="D214" s="99" t="s">
        <v>293</v>
      </c>
      <c r="E214" s="99"/>
      <c r="F214" s="146" t="s">
        <v>287</v>
      </c>
      <c r="G214" s="146" t="s">
        <v>184</v>
      </c>
      <c r="H214" s="149"/>
      <c r="I214" s="133" t="s">
        <v>289</v>
      </c>
      <c r="J214" s="134"/>
    </row>
    <row r="215" spans="2:10" s="5" customFormat="1" ht="13.5" customHeight="1">
      <c r="B215" s="92">
        <v>12</v>
      </c>
      <c r="C215" s="99"/>
      <c r="D215" s="99"/>
      <c r="E215" s="99"/>
      <c r="F215" s="146"/>
      <c r="G215" s="146"/>
      <c r="H215" s="149"/>
      <c r="I215" s="93">
        <v>262800</v>
      </c>
      <c r="J215" s="78">
        <f>I215</f>
        <v>262800</v>
      </c>
    </row>
    <row r="216" spans="2:10" s="5" customFormat="1" ht="13.5" customHeight="1">
      <c r="B216" s="92">
        <v>13</v>
      </c>
      <c r="C216" s="99"/>
      <c r="D216" s="99"/>
      <c r="E216" s="99"/>
      <c r="F216" s="146"/>
      <c r="G216" s="146"/>
      <c r="H216" s="149"/>
      <c r="I216" s="93">
        <v>310590</v>
      </c>
      <c r="J216" s="78">
        <f t="shared" ref="J216:J218" si="13">I216</f>
        <v>310590</v>
      </c>
    </row>
    <row r="217" spans="2:10" s="5" customFormat="1" ht="13.5" customHeight="1">
      <c r="B217" s="95">
        <v>44</v>
      </c>
      <c r="C217" s="99"/>
      <c r="D217" s="99"/>
      <c r="E217" s="99"/>
      <c r="F217" s="146"/>
      <c r="G217" s="146"/>
      <c r="H217" s="149"/>
      <c r="I217" s="61">
        <v>195000</v>
      </c>
      <c r="J217" s="78">
        <f t="shared" si="13"/>
        <v>195000</v>
      </c>
    </row>
    <row r="218" spans="2:10" s="5" customFormat="1" ht="13.5" customHeight="1">
      <c r="B218" s="95">
        <v>46</v>
      </c>
      <c r="C218" s="99"/>
      <c r="D218" s="99"/>
      <c r="E218" s="99"/>
      <c r="F218" s="146"/>
      <c r="G218" s="146"/>
      <c r="H218" s="149"/>
      <c r="I218" s="61">
        <v>89250</v>
      </c>
      <c r="J218" s="78">
        <f t="shared" si="13"/>
        <v>89250</v>
      </c>
    </row>
    <row r="219" spans="2:10" s="5" customFormat="1" ht="13.5" customHeight="1">
      <c r="B219" s="76" t="s">
        <v>50</v>
      </c>
      <c r="C219" s="99"/>
      <c r="D219" s="99"/>
      <c r="E219" s="99"/>
      <c r="F219" s="146"/>
      <c r="G219" s="146"/>
      <c r="H219" s="149"/>
      <c r="I219" s="74" t="s">
        <v>51</v>
      </c>
      <c r="J219" s="72">
        <f>SUM(J215:J218)</f>
        <v>857640</v>
      </c>
    </row>
    <row r="220" spans="2:10" s="5" customFormat="1" ht="13.5" customHeight="1">
      <c r="B220" s="76" t="s">
        <v>49</v>
      </c>
      <c r="C220" s="99"/>
      <c r="D220" s="99"/>
      <c r="E220" s="99"/>
      <c r="F220" s="146"/>
      <c r="G220" s="146"/>
      <c r="H220" s="149"/>
      <c r="I220" s="133" t="s">
        <v>290</v>
      </c>
      <c r="J220" s="134"/>
    </row>
    <row r="221" spans="2:10" s="5" customFormat="1" ht="13.5" customHeight="1">
      <c r="B221" s="92">
        <v>27</v>
      </c>
      <c r="C221" s="99"/>
      <c r="D221" s="99"/>
      <c r="E221" s="99"/>
      <c r="F221" s="146"/>
      <c r="G221" s="146"/>
      <c r="H221" s="149"/>
      <c r="I221" s="61"/>
      <c r="J221" s="93">
        <v>25200</v>
      </c>
    </row>
    <row r="222" spans="2:10" s="5" customFormat="1" ht="13.5" customHeight="1">
      <c r="B222" s="92">
        <v>28</v>
      </c>
      <c r="C222" s="99"/>
      <c r="D222" s="99"/>
      <c r="E222" s="99"/>
      <c r="F222" s="146"/>
      <c r="G222" s="146"/>
      <c r="H222" s="149"/>
      <c r="I222" s="61"/>
      <c r="J222" s="93">
        <v>527646</v>
      </c>
    </row>
    <row r="223" spans="2:10" s="5" customFormat="1" ht="13.5" customHeight="1">
      <c r="B223" s="92">
        <v>34</v>
      </c>
      <c r="C223" s="99"/>
      <c r="D223" s="99"/>
      <c r="E223" s="99"/>
      <c r="F223" s="146"/>
      <c r="G223" s="146"/>
      <c r="H223" s="149"/>
      <c r="I223" s="61"/>
      <c r="J223" s="93">
        <v>1488960</v>
      </c>
    </row>
    <row r="224" spans="2:10" s="5" customFormat="1" ht="13.5" customHeight="1">
      <c r="B224" s="76" t="s">
        <v>50</v>
      </c>
      <c r="C224" s="99"/>
      <c r="D224" s="99"/>
      <c r="E224" s="99"/>
      <c r="F224" s="146"/>
      <c r="G224" s="146"/>
      <c r="H224" s="149"/>
      <c r="I224" s="74" t="s">
        <v>51</v>
      </c>
      <c r="J224" s="72">
        <f>SUM(J221:J223)</f>
        <v>2041806</v>
      </c>
    </row>
    <row r="225" spans="2:10" s="5" customFormat="1" ht="13.5" customHeight="1">
      <c r="B225" s="76" t="s">
        <v>49</v>
      </c>
      <c r="C225" s="130" t="s">
        <v>294</v>
      </c>
      <c r="D225" s="150" t="s">
        <v>295</v>
      </c>
      <c r="E225" s="151"/>
      <c r="F225" s="147" t="s">
        <v>287</v>
      </c>
      <c r="G225" s="147" t="s">
        <v>184</v>
      </c>
      <c r="H225" s="180"/>
      <c r="I225" s="133" t="s">
        <v>290</v>
      </c>
      <c r="J225" s="134"/>
    </row>
    <row r="226" spans="2:10" s="5" customFormat="1" ht="13.5" customHeight="1">
      <c r="B226" s="95">
        <v>18</v>
      </c>
      <c r="C226" s="131"/>
      <c r="D226" s="152"/>
      <c r="E226" s="153"/>
      <c r="F226" s="148"/>
      <c r="G226" s="148"/>
      <c r="H226" s="181"/>
      <c r="I226" s="41"/>
      <c r="J226" s="47">
        <v>8055100</v>
      </c>
    </row>
    <row r="227" spans="2:10" s="5" customFormat="1" ht="13.5" customHeight="1">
      <c r="B227" s="76" t="s">
        <v>50</v>
      </c>
      <c r="C227" s="131"/>
      <c r="D227" s="152"/>
      <c r="E227" s="153"/>
      <c r="F227" s="148"/>
      <c r="G227" s="148"/>
      <c r="H227" s="181"/>
      <c r="I227" s="74" t="s">
        <v>51</v>
      </c>
      <c r="J227" s="72">
        <f>SUM(J226:J226)</f>
        <v>8055100</v>
      </c>
    </row>
    <row r="228" spans="2:10" s="5" customFormat="1" ht="13.5" customHeight="1">
      <c r="B228" s="76" t="s">
        <v>49</v>
      </c>
      <c r="C228" s="130" t="s">
        <v>179</v>
      </c>
      <c r="D228" s="150" t="s">
        <v>296</v>
      </c>
      <c r="E228" s="151"/>
      <c r="F228" s="147" t="s">
        <v>287</v>
      </c>
      <c r="G228" s="147" t="s">
        <v>184</v>
      </c>
      <c r="H228" s="180"/>
      <c r="I228" s="133" t="s">
        <v>290</v>
      </c>
      <c r="J228" s="134"/>
    </row>
    <row r="229" spans="2:10" s="5" customFormat="1" ht="13.5" customHeight="1">
      <c r="B229" s="95">
        <v>31</v>
      </c>
      <c r="C229" s="131"/>
      <c r="D229" s="152"/>
      <c r="E229" s="153"/>
      <c r="F229" s="148"/>
      <c r="G229" s="148"/>
      <c r="H229" s="181"/>
      <c r="I229" s="61"/>
      <c r="J229" s="93">
        <v>11224446</v>
      </c>
    </row>
    <row r="230" spans="2:10" s="5" customFormat="1" ht="13.5" customHeight="1">
      <c r="B230" s="95">
        <v>32</v>
      </c>
      <c r="C230" s="131"/>
      <c r="D230" s="152"/>
      <c r="E230" s="153"/>
      <c r="F230" s="148"/>
      <c r="G230" s="148"/>
      <c r="H230" s="181"/>
      <c r="I230" s="61"/>
      <c r="J230" s="93">
        <v>11947200</v>
      </c>
    </row>
    <row r="231" spans="2:10" s="5" customFormat="1" ht="13.5" customHeight="1">
      <c r="B231" s="95">
        <v>33</v>
      </c>
      <c r="C231" s="131"/>
      <c r="D231" s="152"/>
      <c r="E231" s="153"/>
      <c r="F231" s="148"/>
      <c r="G231" s="148"/>
      <c r="H231" s="181"/>
      <c r="I231" s="61"/>
      <c r="J231" s="93">
        <v>23260347</v>
      </c>
    </row>
    <row r="232" spans="2:10" s="5" customFormat="1" ht="16.5" customHeight="1">
      <c r="B232" s="76" t="s">
        <v>50</v>
      </c>
      <c r="C232" s="131"/>
      <c r="D232" s="152"/>
      <c r="E232" s="153"/>
      <c r="F232" s="148"/>
      <c r="G232" s="148"/>
      <c r="H232" s="181"/>
      <c r="I232" s="74" t="s">
        <v>51</v>
      </c>
      <c r="J232" s="72">
        <f>SUM(J229:J231)</f>
        <v>46431993</v>
      </c>
    </row>
    <row r="233" spans="2:10" s="5" customFormat="1" ht="14.25" customHeight="1">
      <c r="B233" s="75" t="s">
        <v>49</v>
      </c>
      <c r="C233" s="99" t="s">
        <v>156</v>
      </c>
      <c r="D233" s="99" t="s">
        <v>297</v>
      </c>
      <c r="E233" s="99"/>
      <c r="F233" s="146" t="s">
        <v>287</v>
      </c>
      <c r="G233" s="146" t="s">
        <v>184</v>
      </c>
      <c r="H233" s="149"/>
      <c r="I233" s="133" t="s">
        <v>289</v>
      </c>
      <c r="J233" s="134"/>
    </row>
    <row r="234" spans="2:10" s="5" customFormat="1" ht="14.25" customHeight="1">
      <c r="B234" s="60">
        <v>11</v>
      </c>
      <c r="C234" s="99"/>
      <c r="D234" s="99"/>
      <c r="E234" s="99"/>
      <c r="F234" s="146"/>
      <c r="G234" s="146"/>
      <c r="H234" s="149"/>
      <c r="I234" s="47">
        <v>3233300</v>
      </c>
      <c r="J234" s="78">
        <f t="shared" ref="J234:J236" si="14">I234</f>
        <v>3233300</v>
      </c>
    </row>
    <row r="235" spans="2:10" s="5" customFormat="1" ht="14.25" customHeight="1">
      <c r="B235" s="60">
        <v>45</v>
      </c>
      <c r="C235" s="99"/>
      <c r="D235" s="99"/>
      <c r="E235" s="99"/>
      <c r="F235" s="146"/>
      <c r="G235" s="146"/>
      <c r="H235" s="149"/>
      <c r="I235" s="61">
        <v>193700</v>
      </c>
      <c r="J235" s="78">
        <f t="shared" si="14"/>
        <v>193700</v>
      </c>
    </row>
    <row r="236" spans="2:10" s="5" customFormat="1" ht="14.25" customHeight="1">
      <c r="B236" s="60">
        <v>51</v>
      </c>
      <c r="C236" s="99"/>
      <c r="D236" s="99"/>
      <c r="E236" s="99"/>
      <c r="F236" s="146"/>
      <c r="G236" s="146"/>
      <c r="H236" s="149"/>
      <c r="I236" s="61">
        <v>323700</v>
      </c>
      <c r="J236" s="78">
        <f t="shared" si="14"/>
        <v>323700</v>
      </c>
    </row>
    <row r="237" spans="2:10" s="5" customFormat="1" ht="17.25" customHeight="1">
      <c r="B237" s="76" t="s">
        <v>50</v>
      </c>
      <c r="C237" s="99"/>
      <c r="D237" s="99"/>
      <c r="E237" s="99"/>
      <c r="F237" s="146"/>
      <c r="G237" s="146"/>
      <c r="H237" s="149"/>
      <c r="I237" s="74" t="s">
        <v>51</v>
      </c>
      <c r="J237" s="72">
        <f>SUM(J234:J236)</f>
        <v>3750700</v>
      </c>
    </row>
    <row r="238" spans="2:10" s="5" customFormat="1" ht="14.25" customHeight="1">
      <c r="B238" s="76" t="s">
        <v>49</v>
      </c>
      <c r="C238" s="99"/>
      <c r="D238" s="99"/>
      <c r="E238" s="99"/>
      <c r="F238" s="146"/>
      <c r="G238" s="146"/>
      <c r="H238" s="149"/>
      <c r="I238" s="149" t="s">
        <v>290</v>
      </c>
      <c r="J238" s="149"/>
    </row>
    <row r="239" spans="2:10" s="5" customFormat="1" ht="14.25" customHeight="1">
      <c r="B239" s="60">
        <v>26</v>
      </c>
      <c r="C239" s="99"/>
      <c r="D239" s="99"/>
      <c r="E239" s="99"/>
      <c r="F239" s="146"/>
      <c r="G239" s="146"/>
      <c r="H239" s="149"/>
      <c r="I239" s="43"/>
      <c r="J239" s="61">
        <v>5505550</v>
      </c>
    </row>
    <row r="240" spans="2:10" s="5" customFormat="1" ht="14.25" customHeight="1">
      <c r="B240" s="60">
        <v>35</v>
      </c>
      <c r="C240" s="99"/>
      <c r="D240" s="99"/>
      <c r="E240" s="99"/>
      <c r="F240" s="146"/>
      <c r="G240" s="146"/>
      <c r="H240" s="149"/>
      <c r="I240" s="43"/>
      <c r="J240" s="61">
        <v>19309950</v>
      </c>
    </row>
    <row r="241" spans="2:10" s="5" customFormat="1" ht="14.25" customHeight="1">
      <c r="B241" s="76" t="s">
        <v>50</v>
      </c>
      <c r="C241" s="99"/>
      <c r="D241" s="99"/>
      <c r="E241" s="99"/>
      <c r="F241" s="146"/>
      <c r="G241" s="146"/>
      <c r="H241" s="149"/>
      <c r="I241" s="74" t="s">
        <v>51</v>
      </c>
      <c r="J241" s="72">
        <f>SUM(J239:J240)</f>
        <v>24815500</v>
      </c>
    </row>
    <row r="242" spans="2:10" s="5" customFormat="1" ht="14.25" customHeight="1">
      <c r="B242" s="76" t="s">
        <v>49</v>
      </c>
      <c r="C242" s="130" t="s">
        <v>185</v>
      </c>
      <c r="D242" s="99" t="s">
        <v>298</v>
      </c>
      <c r="E242" s="99"/>
      <c r="F242" s="146" t="s">
        <v>287</v>
      </c>
      <c r="G242" s="147" t="s">
        <v>184</v>
      </c>
      <c r="H242" s="149"/>
      <c r="I242" s="133" t="s">
        <v>290</v>
      </c>
      <c r="J242" s="134"/>
    </row>
    <row r="243" spans="2:10" s="5" customFormat="1" ht="14.25" customHeight="1">
      <c r="B243" s="95">
        <v>20</v>
      </c>
      <c r="C243" s="131"/>
      <c r="D243" s="99"/>
      <c r="E243" s="99"/>
      <c r="F243" s="146"/>
      <c r="G243" s="148"/>
      <c r="H243" s="149"/>
      <c r="I243" s="61"/>
      <c r="J243" s="61">
        <v>4234470</v>
      </c>
    </row>
    <row r="244" spans="2:10" s="5" customFormat="1" ht="14.25" customHeight="1">
      <c r="B244" s="95">
        <v>22</v>
      </c>
      <c r="C244" s="131"/>
      <c r="D244" s="99"/>
      <c r="E244" s="99"/>
      <c r="F244" s="146"/>
      <c r="G244" s="148"/>
      <c r="H244" s="149"/>
      <c r="I244" s="61"/>
      <c r="J244" s="61">
        <v>4012770</v>
      </c>
    </row>
    <row r="245" spans="2:10" s="5" customFormat="1" ht="14.25" customHeight="1">
      <c r="B245" s="76" t="s">
        <v>50</v>
      </c>
      <c r="C245" s="131"/>
      <c r="D245" s="99"/>
      <c r="E245" s="99"/>
      <c r="F245" s="146"/>
      <c r="G245" s="148"/>
      <c r="H245" s="149"/>
      <c r="I245" s="74" t="s">
        <v>51</v>
      </c>
      <c r="J245" s="72">
        <f>SUM(J243:J244)</f>
        <v>8247240</v>
      </c>
    </row>
    <row r="246" spans="2:10" s="5" customFormat="1" ht="14.25" customHeight="1">
      <c r="B246" s="76" t="s">
        <v>49</v>
      </c>
      <c r="C246" s="131"/>
      <c r="D246" s="99"/>
      <c r="E246" s="99"/>
      <c r="F246" s="146"/>
      <c r="G246" s="148"/>
      <c r="H246" s="149"/>
      <c r="I246" s="133" t="s">
        <v>289</v>
      </c>
      <c r="J246" s="134"/>
    </row>
    <row r="247" spans="2:10" s="5" customFormat="1" ht="14.25" customHeight="1">
      <c r="B247" s="62">
        <v>43</v>
      </c>
      <c r="C247" s="131"/>
      <c r="D247" s="99"/>
      <c r="E247" s="99"/>
      <c r="F247" s="146"/>
      <c r="G247" s="148"/>
      <c r="H247" s="149"/>
      <c r="I247" s="61">
        <v>148980</v>
      </c>
      <c r="J247" s="78">
        <f t="shared" ref="J247" si="15">I247</f>
        <v>148980</v>
      </c>
    </row>
    <row r="248" spans="2:10" s="5" customFormat="1" ht="14.25" customHeight="1">
      <c r="B248" s="76" t="s">
        <v>50</v>
      </c>
      <c r="C248" s="131"/>
      <c r="D248" s="99"/>
      <c r="E248" s="99"/>
      <c r="F248" s="146"/>
      <c r="G248" s="148"/>
      <c r="H248" s="149"/>
      <c r="I248" s="74" t="s">
        <v>51</v>
      </c>
      <c r="J248" s="72">
        <f>SUM(J247:J247)</f>
        <v>148980</v>
      </c>
    </row>
    <row r="249" spans="2:10" s="5" customFormat="1" ht="14.25" customHeight="1">
      <c r="B249" s="76" t="s">
        <v>49</v>
      </c>
      <c r="C249" s="99" t="s">
        <v>186</v>
      </c>
      <c r="D249" s="99" t="s">
        <v>299</v>
      </c>
      <c r="E249" s="99"/>
      <c r="F249" s="147" t="s">
        <v>287</v>
      </c>
      <c r="G249" s="146" t="s">
        <v>184</v>
      </c>
      <c r="H249" s="149"/>
      <c r="I249" s="133" t="s">
        <v>289</v>
      </c>
      <c r="J249" s="134"/>
    </row>
    <row r="250" spans="2:10" s="5" customFormat="1" ht="14.25" customHeight="1">
      <c r="B250" s="60">
        <v>14</v>
      </c>
      <c r="C250" s="99"/>
      <c r="D250" s="99"/>
      <c r="E250" s="99"/>
      <c r="F250" s="148"/>
      <c r="G250" s="146"/>
      <c r="H250" s="149"/>
      <c r="I250" s="47">
        <v>17360</v>
      </c>
      <c r="J250" s="78">
        <f>I250</f>
        <v>17360</v>
      </c>
    </row>
    <row r="251" spans="2:10" s="5" customFormat="1" ht="14.25" customHeight="1">
      <c r="B251" s="60">
        <v>15</v>
      </c>
      <c r="C251" s="99"/>
      <c r="D251" s="99"/>
      <c r="E251" s="99"/>
      <c r="F251" s="148"/>
      <c r="G251" s="146"/>
      <c r="H251" s="149"/>
      <c r="I251" s="47">
        <v>13888</v>
      </c>
      <c r="J251" s="78">
        <f t="shared" ref="J251" si="16">I251</f>
        <v>13888</v>
      </c>
    </row>
    <row r="252" spans="2:10" s="5" customFormat="1" ht="14.25" customHeight="1">
      <c r="B252" s="76" t="s">
        <v>50</v>
      </c>
      <c r="C252" s="99"/>
      <c r="D252" s="99"/>
      <c r="E252" s="99"/>
      <c r="F252" s="148"/>
      <c r="G252" s="146"/>
      <c r="H252" s="149"/>
      <c r="I252" s="74" t="s">
        <v>51</v>
      </c>
      <c r="J252" s="72">
        <f>SUM(J250:J251)</f>
        <v>31248</v>
      </c>
    </row>
    <row r="253" spans="2:10" s="5" customFormat="1" ht="14.25" customHeight="1">
      <c r="B253" s="76" t="s">
        <v>49</v>
      </c>
      <c r="C253" s="99"/>
      <c r="D253" s="99"/>
      <c r="E253" s="99"/>
      <c r="F253" s="148"/>
      <c r="G253" s="146"/>
      <c r="H253" s="149"/>
      <c r="I253" s="133" t="s">
        <v>290</v>
      </c>
      <c r="J253" s="134"/>
    </row>
    <row r="254" spans="2:10" s="5" customFormat="1" ht="14.25" customHeight="1">
      <c r="B254" s="60">
        <v>29</v>
      </c>
      <c r="C254" s="99"/>
      <c r="D254" s="99"/>
      <c r="E254" s="99"/>
      <c r="F254" s="148"/>
      <c r="G254" s="146"/>
      <c r="H254" s="149"/>
      <c r="I254" s="61"/>
      <c r="J254" s="61">
        <v>3840</v>
      </c>
    </row>
    <row r="255" spans="2:10" s="5" customFormat="1" ht="14.25" customHeight="1">
      <c r="B255" s="60">
        <v>30</v>
      </c>
      <c r="C255" s="99"/>
      <c r="D255" s="99"/>
      <c r="E255" s="99"/>
      <c r="F255" s="148"/>
      <c r="G255" s="146"/>
      <c r="H255" s="149"/>
      <c r="I255" s="61"/>
      <c r="J255" s="61">
        <v>3072</v>
      </c>
    </row>
    <row r="256" spans="2:10" s="5" customFormat="1" ht="14.25" customHeight="1">
      <c r="B256" s="76" t="s">
        <v>50</v>
      </c>
      <c r="C256" s="99"/>
      <c r="D256" s="99"/>
      <c r="E256" s="99"/>
      <c r="F256" s="148"/>
      <c r="G256" s="146"/>
      <c r="H256" s="149"/>
      <c r="I256" s="74" t="s">
        <v>51</v>
      </c>
      <c r="J256" s="72">
        <f>SUM(J254:J255)</f>
        <v>6912</v>
      </c>
    </row>
    <row r="257" spans="2:10" s="5" customFormat="1" ht="14.25" customHeight="1">
      <c r="B257" s="75" t="s">
        <v>49</v>
      </c>
      <c r="C257" s="130" t="s">
        <v>157</v>
      </c>
      <c r="D257" s="150" t="s">
        <v>300</v>
      </c>
      <c r="E257" s="151"/>
      <c r="F257" s="147" t="s">
        <v>287</v>
      </c>
      <c r="G257" s="147" t="s">
        <v>184</v>
      </c>
      <c r="H257" s="149"/>
      <c r="I257" s="133" t="s">
        <v>289</v>
      </c>
      <c r="J257" s="134"/>
    </row>
    <row r="258" spans="2:10" s="5" customFormat="1" ht="14.25" customHeight="1">
      <c r="B258" s="42">
        <v>3</v>
      </c>
      <c r="C258" s="131"/>
      <c r="D258" s="152"/>
      <c r="E258" s="153"/>
      <c r="F258" s="148"/>
      <c r="G258" s="148"/>
      <c r="H258" s="149"/>
      <c r="I258" s="47">
        <v>4687200</v>
      </c>
      <c r="J258" s="78">
        <f t="shared" ref="J258:J259" si="17">I258</f>
        <v>4687200</v>
      </c>
    </row>
    <row r="259" spans="2:10" s="5" customFormat="1" ht="14.25" customHeight="1">
      <c r="B259" s="42">
        <v>39</v>
      </c>
      <c r="C259" s="131"/>
      <c r="D259" s="152"/>
      <c r="E259" s="153"/>
      <c r="F259" s="148"/>
      <c r="G259" s="148"/>
      <c r="H259" s="149"/>
      <c r="I259" s="61">
        <v>297700</v>
      </c>
      <c r="J259" s="78">
        <f t="shared" si="17"/>
        <v>297700</v>
      </c>
    </row>
    <row r="260" spans="2:10" s="5" customFormat="1" ht="14.25" customHeight="1">
      <c r="B260" s="76" t="s">
        <v>50</v>
      </c>
      <c r="C260" s="131"/>
      <c r="D260" s="152"/>
      <c r="E260" s="153"/>
      <c r="F260" s="148"/>
      <c r="G260" s="148"/>
      <c r="H260" s="149"/>
      <c r="I260" s="74" t="s">
        <v>51</v>
      </c>
      <c r="J260" s="72">
        <f>SUM(J258:J259)</f>
        <v>4984900</v>
      </c>
    </row>
    <row r="261" spans="2:10" ht="14.25" customHeight="1">
      <c r="B261" s="100" t="s">
        <v>54</v>
      </c>
      <c r="C261" s="189"/>
      <c r="D261" s="189"/>
      <c r="E261" s="189"/>
      <c r="F261" s="189"/>
      <c r="G261" s="189"/>
      <c r="H261" s="189"/>
      <c r="I261" s="101"/>
      <c r="J261" s="2"/>
    </row>
    <row r="262" spans="2:10" ht="24" customHeight="1">
      <c r="B262" s="55" t="s">
        <v>80</v>
      </c>
      <c r="C262" s="56" t="s">
        <v>42</v>
      </c>
      <c r="D262" s="102" t="s">
        <v>55</v>
      </c>
      <c r="E262" s="102"/>
      <c r="F262" s="102"/>
      <c r="G262" s="97" t="s">
        <v>70</v>
      </c>
      <c r="H262" s="98"/>
      <c r="I262" s="32" t="s">
        <v>57</v>
      </c>
      <c r="J262" s="33" t="s">
        <v>56</v>
      </c>
    </row>
    <row r="263" spans="2:10" s="15" customFormat="1" ht="45" customHeight="1">
      <c r="B263" s="63" t="s">
        <v>303</v>
      </c>
      <c r="C263" s="46" t="s">
        <v>153</v>
      </c>
      <c r="D263" s="99" t="s">
        <v>175</v>
      </c>
      <c r="E263" s="99"/>
      <c r="F263" s="99"/>
      <c r="G263" s="100" t="s">
        <v>173</v>
      </c>
      <c r="H263" s="101"/>
      <c r="I263" s="35" t="s">
        <v>172</v>
      </c>
      <c r="J263" s="36" t="s">
        <v>174</v>
      </c>
    </row>
    <row r="264" spans="2:10" s="15" customFormat="1" ht="41.25" customHeight="1">
      <c r="B264" s="63" t="s">
        <v>310</v>
      </c>
      <c r="C264" s="79" t="s">
        <v>301</v>
      </c>
      <c r="D264" s="175" t="s">
        <v>309</v>
      </c>
      <c r="E264" s="197"/>
      <c r="F264" s="176"/>
      <c r="G264" s="100" t="s">
        <v>307</v>
      </c>
      <c r="H264" s="101"/>
      <c r="I264" s="73" t="s">
        <v>306</v>
      </c>
      <c r="J264" s="44" t="s">
        <v>308</v>
      </c>
    </row>
    <row r="265" spans="2:10" s="15" customFormat="1" ht="28.5" customHeight="1">
      <c r="B265" s="63" t="s">
        <v>304</v>
      </c>
      <c r="C265" s="57" t="s">
        <v>154</v>
      </c>
      <c r="D265" s="99" t="s">
        <v>171</v>
      </c>
      <c r="E265" s="99"/>
      <c r="F265" s="99"/>
      <c r="G265" s="100" t="s">
        <v>169</v>
      </c>
      <c r="H265" s="101"/>
      <c r="I265" s="54" t="s">
        <v>187</v>
      </c>
      <c r="J265" s="44" t="s">
        <v>170</v>
      </c>
    </row>
    <row r="266" spans="2:10" s="15" customFormat="1" ht="41.25" customHeight="1">
      <c r="B266" s="63" t="s">
        <v>305</v>
      </c>
      <c r="C266" s="57" t="s">
        <v>155</v>
      </c>
      <c r="D266" s="99" t="s">
        <v>165</v>
      </c>
      <c r="E266" s="99"/>
      <c r="F266" s="99"/>
      <c r="G266" s="100" t="s">
        <v>163</v>
      </c>
      <c r="H266" s="101"/>
      <c r="I266" s="54" t="s">
        <v>162</v>
      </c>
      <c r="J266" s="44" t="s">
        <v>164</v>
      </c>
    </row>
    <row r="267" spans="2:10" s="15" customFormat="1" ht="27" customHeight="1">
      <c r="B267" s="63">
        <v>18</v>
      </c>
      <c r="C267" s="79" t="s">
        <v>294</v>
      </c>
      <c r="D267" s="99" t="s">
        <v>319</v>
      </c>
      <c r="E267" s="99"/>
      <c r="F267" s="99"/>
      <c r="G267" s="100" t="s">
        <v>312</v>
      </c>
      <c r="H267" s="101"/>
      <c r="I267" s="73" t="s">
        <v>311</v>
      </c>
      <c r="J267" s="44" t="s">
        <v>313</v>
      </c>
    </row>
    <row r="268" spans="2:10" s="15" customFormat="1" ht="27.75" customHeight="1">
      <c r="B268" s="63" t="s">
        <v>314</v>
      </c>
      <c r="C268" s="57" t="s">
        <v>179</v>
      </c>
      <c r="D268" s="99" t="s">
        <v>191</v>
      </c>
      <c r="E268" s="99"/>
      <c r="F268" s="99"/>
      <c r="G268" s="100" t="s">
        <v>189</v>
      </c>
      <c r="H268" s="101"/>
      <c r="I268" s="54" t="s">
        <v>188</v>
      </c>
      <c r="J268" s="44" t="s">
        <v>190</v>
      </c>
    </row>
    <row r="269" spans="2:10" s="15" customFormat="1" ht="30.75" customHeight="1">
      <c r="B269" s="63" t="s">
        <v>315</v>
      </c>
      <c r="C269" s="57" t="s">
        <v>156</v>
      </c>
      <c r="D269" s="99" t="s">
        <v>161</v>
      </c>
      <c r="E269" s="99"/>
      <c r="F269" s="99"/>
      <c r="G269" s="100" t="s">
        <v>159</v>
      </c>
      <c r="H269" s="101"/>
      <c r="I269" s="54" t="s">
        <v>158</v>
      </c>
      <c r="J269" s="54" t="s">
        <v>160</v>
      </c>
    </row>
    <row r="270" spans="2:10" s="15" customFormat="1" ht="27" customHeight="1">
      <c r="B270" s="63" t="s">
        <v>316</v>
      </c>
      <c r="C270" s="57" t="s">
        <v>185</v>
      </c>
      <c r="D270" s="99" t="s">
        <v>195</v>
      </c>
      <c r="E270" s="99"/>
      <c r="F270" s="99"/>
      <c r="G270" s="100" t="s">
        <v>193</v>
      </c>
      <c r="H270" s="101"/>
      <c r="I270" s="54" t="s">
        <v>192</v>
      </c>
      <c r="J270" s="34" t="s">
        <v>194</v>
      </c>
    </row>
    <row r="271" spans="2:10" s="15" customFormat="1" ht="30.75" customHeight="1">
      <c r="B271" s="63" t="s">
        <v>317</v>
      </c>
      <c r="C271" s="57" t="s">
        <v>186</v>
      </c>
      <c r="D271" s="99" t="s">
        <v>199</v>
      </c>
      <c r="E271" s="99"/>
      <c r="F271" s="99"/>
      <c r="G271" s="100" t="s">
        <v>197</v>
      </c>
      <c r="H271" s="101"/>
      <c r="I271" s="54" t="s">
        <v>196</v>
      </c>
      <c r="J271" s="34" t="s">
        <v>198</v>
      </c>
    </row>
    <row r="272" spans="2:10" s="15" customFormat="1" ht="26.25" customHeight="1">
      <c r="B272" s="63" t="s">
        <v>318</v>
      </c>
      <c r="C272" s="57" t="s">
        <v>157</v>
      </c>
      <c r="D272" s="99" t="s">
        <v>168</v>
      </c>
      <c r="E272" s="99"/>
      <c r="F272" s="99"/>
      <c r="G272" s="100" t="s">
        <v>166</v>
      </c>
      <c r="H272" s="101"/>
      <c r="I272" s="54" t="s">
        <v>200</v>
      </c>
      <c r="J272" s="34" t="s">
        <v>167</v>
      </c>
    </row>
    <row r="273" spans="2:10" ht="12.75" customHeight="1">
      <c r="B273" s="183"/>
      <c r="C273" s="184"/>
      <c r="D273" s="184"/>
      <c r="E273" s="184"/>
      <c r="F273" s="184"/>
      <c r="G273" s="184"/>
      <c r="H273" s="184"/>
      <c r="I273" s="184"/>
      <c r="J273" s="185"/>
    </row>
    <row r="274" spans="2:10" ht="12.75" customHeight="1">
      <c r="B274" s="135" t="s">
        <v>32</v>
      </c>
      <c r="C274" s="179"/>
      <c r="D274" s="136"/>
      <c r="E274" s="164" t="s">
        <v>201</v>
      </c>
      <c r="F274" s="190"/>
      <c r="G274" s="190"/>
      <c r="H274" s="190"/>
      <c r="I274" s="190"/>
      <c r="J274" s="191"/>
    </row>
    <row r="275" spans="2:10" ht="12.75" customHeight="1">
      <c r="B275" s="104"/>
      <c r="C275" s="105"/>
      <c r="D275" s="105"/>
      <c r="E275" s="105"/>
      <c r="F275" s="105"/>
      <c r="G275" s="105"/>
      <c r="H275" s="105"/>
      <c r="I275" s="105"/>
      <c r="J275" s="106"/>
    </row>
    <row r="276" spans="2:10" ht="12.75" customHeight="1">
      <c r="B276" s="164" t="s">
        <v>58</v>
      </c>
      <c r="C276" s="190"/>
      <c r="D276" s="190"/>
      <c r="E276" s="190"/>
      <c r="F276" s="190"/>
      <c r="G276" s="190"/>
      <c r="H276" s="190"/>
      <c r="I276" s="190"/>
      <c r="J276" s="58"/>
    </row>
    <row r="277" spans="2:10" ht="12.75" customHeight="1">
      <c r="B277" s="192"/>
      <c r="C277" s="193"/>
      <c r="D277" s="193"/>
      <c r="E277" s="193"/>
      <c r="F277" s="193"/>
      <c r="G277" s="193"/>
      <c r="H277" s="193"/>
      <c r="I277" s="193"/>
      <c r="J277" s="194"/>
    </row>
    <row r="278" spans="2:10" ht="23.25" customHeight="1">
      <c r="B278" s="164" t="s">
        <v>59</v>
      </c>
      <c r="C278" s="190"/>
      <c r="D278" s="190"/>
      <c r="E278" s="190"/>
      <c r="F278" s="190"/>
      <c r="G278" s="190"/>
      <c r="H278" s="190"/>
      <c r="I278" s="190"/>
      <c r="J278" s="58"/>
    </row>
    <row r="279" spans="2:10" ht="12.75" customHeight="1">
      <c r="B279" s="192"/>
      <c r="C279" s="193"/>
      <c r="D279" s="193"/>
      <c r="E279" s="193"/>
      <c r="F279" s="193"/>
      <c r="G279" s="193"/>
      <c r="H279" s="193"/>
      <c r="I279" s="193"/>
      <c r="J279" s="194"/>
    </row>
    <row r="280" spans="2:10" ht="12.75" customHeight="1">
      <c r="B280" s="164" t="s">
        <v>60</v>
      </c>
      <c r="C280" s="190"/>
      <c r="D280" s="190"/>
      <c r="E280" s="190"/>
      <c r="F280" s="190"/>
      <c r="G280" s="190"/>
      <c r="H280" s="190"/>
      <c r="I280" s="190"/>
      <c r="J280" s="58"/>
    </row>
    <row r="281" spans="2:10" ht="12.75" customHeight="1">
      <c r="B281" s="192"/>
      <c r="C281" s="193"/>
      <c r="D281" s="193"/>
      <c r="E281" s="193"/>
      <c r="F281" s="193"/>
      <c r="G281" s="193"/>
      <c r="H281" s="193"/>
      <c r="I281" s="193"/>
      <c r="J281" s="194"/>
    </row>
    <row r="282" spans="2:10" ht="12.75" customHeight="1">
      <c r="B282" s="164" t="s">
        <v>61</v>
      </c>
      <c r="C282" s="190"/>
      <c r="D282" s="190"/>
      <c r="E282" s="190"/>
      <c r="F282" s="190"/>
      <c r="G282" s="190"/>
      <c r="H282" s="190"/>
      <c r="I282" s="190"/>
      <c r="J282" s="191"/>
    </row>
    <row r="283" spans="2:10" ht="12.75" customHeight="1">
      <c r="B283" s="183"/>
      <c r="C283" s="184"/>
      <c r="D283" s="184"/>
      <c r="E283" s="184"/>
      <c r="F283" s="184"/>
      <c r="G283" s="184"/>
      <c r="H283" s="184"/>
      <c r="I283" s="184"/>
      <c r="J283" s="185"/>
    </row>
    <row r="284" spans="2:10" ht="12.75" customHeight="1">
      <c r="B284" s="186" t="s">
        <v>62</v>
      </c>
      <c r="C284" s="187"/>
      <c r="D284" s="187"/>
      <c r="E284" s="187"/>
      <c r="F284" s="187"/>
      <c r="G284" s="187"/>
      <c r="H284" s="187"/>
      <c r="I284" s="187"/>
      <c r="J284" s="188"/>
    </row>
    <row r="285" spans="2:10" ht="12.75" customHeight="1">
      <c r="B285" s="135" t="s">
        <v>63</v>
      </c>
      <c r="C285" s="179"/>
      <c r="D285" s="136"/>
      <c r="E285" s="135" t="s">
        <v>65</v>
      </c>
      <c r="F285" s="179"/>
      <c r="G285" s="136"/>
      <c r="H285" s="135" t="s">
        <v>66</v>
      </c>
      <c r="I285" s="136"/>
      <c r="J285" s="2"/>
    </row>
    <row r="286" spans="2:10" ht="12.75" customHeight="1">
      <c r="B286" s="135" t="s">
        <v>64</v>
      </c>
      <c r="C286" s="179"/>
      <c r="D286" s="136"/>
      <c r="E286" s="135">
        <v>10596152</v>
      </c>
      <c r="F286" s="179"/>
      <c r="G286" s="136"/>
      <c r="H286" s="195" t="s">
        <v>67</v>
      </c>
      <c r="I286" s="136"/>
      <c r="J286" s="2"/>
    </row>
    <row r="287" spans="2:10" ht="14.25" customHeight="1">
      <c r="B287" s="113" t="s">
        <v>68</v>
      </c>
      <c r="C287" s="113"/>
      <c r="D287" s="113"/>
    </row>
    <row r="288" spans="2:10" ht="14.25" customHeight="1">
      <c r="B288" s="116"/>
      <c r="C288" s="116"/>
      <c r="D288" s="116"/>
    </row>
    <row r="289" spans="2:10" ht="14.25" customHeight="1">
      <c r="B289" s="196"/>
      <c r="C289" s="196"/>
      <c r="D289" s="196"/>
    </row>
    <row r="290" spans="2:10" ht="14.25" customHeight="1">
      <c r="B290" s="89"/>
      <c r="C290" s="89"/>
      <c r="D290" s="89"/>
    </row>
    <row r="291" spans="2:10" ht="14.25" customHeight="1">
      <c r="B291" s="89"/>
      <c r="C291" s="89"/>
      <c r="D291" s="89"/>
    </row>
    <row r="292" spans="2:10" ht="14.25" customHeight="1">
      <c r="B292" s="45"/>
      <c r="C292" s="45"/>
      <c r="D292" s="45"/>
    </row>
    <row r="293" spans="2:10" ht="18" customHeight="1">
      <c r="B293" s="129" t="s">
        <v>76</v>
      </c>
      <c r="C293" s="129"/>
      <c r="D293" s="129"/>
      <c r="E293" s="129"/>
      <c r="F293" s="129"/>
      <c r="G293" s="129"/>
      <c r="H293" s="129"/>
      <c r="I293" s="129"/>
      <c r="J293" s="129"/>
    </row>
    <row r="294" spans="2:10" ht="12.75" customHeight="1">
      <c r="B294" s="129" t="s">
        <v>77</v>
      </c>
      <c r="C294" s="129"/>
      <c r="D294" s="129"/>
      <c r="E294" s="129"/>
      <c r="F294" s="129"/>
      <c r="G294" s="129"/>
      <c r="H294" s="129"/>
      <c r="I294" s="129"/>
      <c r="J294" s="129"/>
    </row>
    <row r="295" spans="2:10" ht="12.75" customHeight="1">
      <c r="B295" s="129" t="s">
        <v>71</v>
      </c>
      <c r="C295" s="129"/>
      <c r="D295" s="129"/>
      <c r="E295" s="129"/>
      <c r="F295" s="129"/>
      <c r="G295" s="129"/>
      <c r="H295" s="129"/>
      <c r="I295" s="129"/>
      <c r="J295" s="129"/>
    </row>
    <row r="296" spans="2:10" ht="12.75" customHeight="1">
      <c r="B296" s="129" t="s">
        <v>72</v>
      </c>
      <c r="C296" s="129"/>
      <c r="D296" s="129"/>
      <c r="E296" s="129"/>
      <c r="F296" s="129"/>
      <c r="G296" s="129"/>
      <c r="H296" s="129"/>
      <c r="I296" s="129"/>
      <c r="J296" s="129"/>
    </row>
    <row r="297" spans="2:10" ht="12.75" customHeight="1">
      <c r="B297" s="129" t="s">
        <v>73</v>
      </c>
      <c r="C297" s="129"/>
      <c r="D297" s="129"/>
      <c r="E297" s="129"/>
      <c r="F297" s="129"/>
      <c r="G297" s="129"/>
      <c r="H297" s="129"/>
      <c r="I297" s="129"/>
      <c r="J297" s="129"/>
    </row>
    <row r="298" spans="2:10" ht="12.75" customHeight="1">
      <c r="B298" s="129" t="s">
        <v>74</v>
      </c>
      <c r="C298" s="129"/>
      <c r="D298" s="129"/>
      <c r="E298" s="129"/>
      <c r="F298" s="129"/>
      <c r="G298" s="129"/>
      <c r="H298" s="129"/>
      <c r="I298" s="129"/>
      <c r="J298" s="129"/>
    </row>
    <row r="299" spans="2:10" ht="12.75" customHeight="1">
      <c r="B299" s="129" t="s">
        <v>78</v>
      </c>
      <c r="C299" s="129"/>
      <c r="D299" s="129"/>
      <c r="E299" s="129"/>
      <c r="F299" s="129"/>
      <c r="G299" s="129"/>
      <c r="H299" s="129"/>
      <c r="I299" s="129"/>
      <c r="J299" s="129"/>
    </row>
    <row r="300" spans="2:10" ht="12.75" customHeight="1">
      <c r="B300" s="129" t="s">
        <v>75</v>
      </c>
      <c r="C300" s="129"/>
      <c r="D300" s="129"/>
      <c r="E300" s="129"/>
      <c r="F300" s="129"/>
      <c r="G300" s="129"/>
      <c r="H300" s="129"/>
      <c r="I300" s="129"/>
      <c r="J300" s="129"/>
    </row>
    <row r="301" spans="2:10" s="29" customFormat="1" ht="12.75" customHeight="1">
      <c r="F301" s="30"/>
      <c r="G301" s="30"/>
    </row>
    <row r="302" spans="2:10" s="29" customFormat="1">
      <c r="F302" s="30"/>
      <c r="G302" s="30"/>
    </row>
    <row r="303" spans="2:10" s="29" customFormat="1">
      <c r="F303" s="30"/>
      <c r="G303" s="30"/>
    </row>
    <row r="304" spans="2:10" s="29" customFormat="1">
      <c r="F304" s="30"/>
      <c r="G304" s="30"/>
    </row>
    <row r="305" spans="6:7" s="29" customFormat="1">
      <c r="F305" s="30"/>
      <c r="G305" s="30"/>
    </row>
    <row r="306" spans="6:7" s="29" customFormat="1">
      <c r="F306" s="30"/>
      <c r="G306" s="30"/>
    </row>
    <row r="307" spans="6:7" s="29" customFormat="1">
      <c r="F307" s="30"/>
      <c r="G307" s="30"/>
    </row>
    <row r="308" spans="6:7" s="29" customFormat="1">
      <c r="F308" s="30"/>
      <c r="G308" s="30"/>
    </row>
    <row r="309" spans="6:7" s="29" customFormat="1">
      <c r="F309" s="30"/>
      <c r="G309" s="30"/>
    </row>
    <row r="310" spans="6:7" s="29" customFormat="1">
      <c r="F310" s="30"/>
      <c r="G310" s="30"/>
    </row>
    <row r="311" spans="6:7" s="29" customFormat="1">
      <c r="F311" s="30"/>
      <c r="G311" s="30"/>
    </row>
    <row r="312" spans="6:7" s="29" customFormat="1">
      <c r="F312" s="30"/>
      <c r="G312" s="30"/>
    </row>
    <row r="313" spans="6:7" s="29" customFormat="1">
      <c r="F313" s="30"/>
      <c r="G313" s="30"/>
    </row>
    <row r="314" spans="6:7" s="29" customFormat="1">
      <c r="F314" s="30"/>
      <c r="G314" s="30"/>
    </row>
    <row r="315" spans="6:7" s="29" customFormat="1">
      <c r="F315" s="30"/>
      <c r="G315" s="30"/>
    </row>
    <row r="316" spans="6:7" s="29" customFormat="1">
      <c r="F316" s="30"/>
      <c r="G316" s="30"/>
    </row>
    <row r="317" spans="6:7" s="29" customFormat="1">
      <c r="F317" s="30"/>
      <c r="G317" s="30"/>
    </row>
    <row r="318" spans="6:7" s="29" customFormat="1">
      <c r="F318" s="30"/>
      <c r="G318" s="30"/>
    </row>
    <row r="319" spans="6:7" s="29" customFormat="1">
      <c r="F319" s="30"/>
      <c r="G319" s="30"/>
    </row>
    <row r="320" spans="6:7" s="29" customFormat="1">
      <c r="F320" s="30"/>
      <c r="G320" s="30"/>
    </row>
    <row r="321" spans="6:7" s="29" customFormat="1">
      <c r="F321" s="30"/>
      <c r="G321" s="30"/>
    </row>
    <row r="322" spans="6:7" s="29" customFormat="1">
      <c r="F322" s="30"/>
      <c r="G322" s="30"/>
    </row>
    <row r="323" spans="6:7" s="29" customFormat="1">
      <c r="F323" s="30"/>
      <c r="G323" s="30"/>
    </row>
    <row r="324" spans="6:7" s="29" customFormat="1">
      <c r="F324" s="30"/>
      <c r="G324" s="30"/>
    </row>
    <row r="325" spans="6:7" s="29" customFormat="1">
      <c r="F325" s="30"/>
      <c r="G325" s="30"/>
    </row>
    <row r="326" spans="6:7" s="29" customFormat="1">
      <c r="F326" s="30"/>
      <c r="G326" s="30"/>
    </row>
    <row r="327" spans="6:7" s="29" customFormat="1">
      <c r="F327" s="30"/>
      <c r="G327" s="30"/>
    </row>
    <row r="328" spans="6:7" s="29" customFormat="1">
      <c r="F328" s="30"/>
      <c r="G328" s="30"/>
    </row>
    <row r="329" spans="6:7" s="29" customFormat="1">
      <c r="F329" s="30"/>
      <c r="G329" s="30"/>
    </row>
    <row r="330" spans="6:7" s="29" customFormat="1">
      <c r="F330" s="30"/>
      <c r="G330" s="30"/>
    </row>
    <row r="331" spans="6:7" s="29" customFormat="1">
      <c r="F331" s="30"/>
      <c r="G331" s="30"/>
    </row>
    <row r="332" spans="6:7" s="29" customFormat="1">
      <c r="F332" s="30"/>
      <c r="G332" s="30"/>
    </row>
    <row r="333" spans="6:7" s="29" customFormat="1">
      <c r="F333" s="30"/>
      <c r="G333" s="30"/>
    </row>
    <row r="334" spans="6:7" s="29" customFormat="1">
      <c r="F334" s="30"/>
      <c r="G334" s="30"/>
    </row>
    <row r="335" spans="6:7" s="29" customFormat="1">
      <c r="F335" s="30"/>
      <c r="G335" s="30"/>
    </row>
    <row r="336" spans="6:7" s="29" customFormat="1">
      <c r="F336" s="30"/>
      <c r="G336" s="30"/>
    </row>
    <row r="337" spans="6:7" s="29" customFormat="1">
      <c r="F337" s="30"/>
      <c r="G337" s="30"/>
    </row>
    <row r="338" spans="6:7" s="29" customFormat="1">
      <c r="F338" s="30"/>
      <c r="G338" s="30"/>
    </row>
    <row r="339" spans="6:7" s="29" customFormat="1">
      <c r="F339" s="30"/>
      <c r="G339" s="30"/>
    </row>
    <row r="340" spans="6:7" s="29" customFormat="1">
      <c r="F340" s="30"/>
      <c r="G340" s="30"/>
    </row>
    <row r="341" spans="6:7" s="29" customFormat="1">
      <c r="F341" s="30"/>
      <c r="G341" s="30"/>
    </row>
    <row r="342" spans="6:7" s="29" customFormat="1">
      <c r="F342" s="30"/>
      <c r="G342" s="30"/>
    </row>
    <row r="343" spans="6:7" s="29" customFormat="1">
      <c r="F343" s="30"/>
      <c r="G343" s="30"/>
    </row>
    <row r="344" spans="6:7" s="29" customFormat="1">
      <c r="F344" s="30"/>
      <c r="G344" s="30"/>
    </row>
    <row r="345" spans="6:7" s="29" customFormat="1">
      <c r="F345" s="30"/>
      <c r="G345" s="30"/>
    </row>
    <row r="346" spans="6:7" s="29" customFormat="1">
      <c r="F346" s="30"/>
      <c r="G346" s="30"/>
    </row>
    <row r="347" spans="6:7" s="29" customFormat="1">
      <c r="F347" s="30"/>
      <c r="G347" s="30"/>
    </row>
    <row r="348" spans="6:7" s="29" customFormat="1">
      <c r="F348" s="30"/>
      <c r="G348" s="30"/>
    </row>
    <row r="349" spans="6:7" s="29" customFormat="1">
      <c r="F349" s="30"/>
      <c r="G349" s="30"/>
    </row>
    <row r="350" spans="6:7" s="29" customFormat="1">
      <c r="F350" s="30"/>
      <c r="G350" s="30"/>
    </row>
    <row r="351" spans="6:7" s="29" customFormat="1">
      <c r="F351" s="30"/>
      <c r="G351" s="30"/>
    </row>
    <row r="352" spans="6:7" s="29" customFormat="1">
      <c r="F352" s="30"/>
      <c r="G352" s="30"/>
    </row>
    <row r="353" spans="6:7" s="29" customFormat="1">
      <c r="F353" s="30"/>
      <c r="G353" s="30"/>
    </row>
    <row r="354" spans="6:7" s="29" customFormat="1">
      <c r="F354" s="30"/>
      <c r="G354" s="30"/>
    </row>
    <row r="355" spans="6:7" s="29" customFormat="1">
      <c r="F355" s="30"/>
      <c r="G355" s="30"/>
    </row>
    <row r="356" spans="6:7" s="29" customFormat="1">
      <c r="F356" s="30"/>
      <c r="G356" s="30"/>
    </row>
    <row r="357" spans="6:7" s="29" customFormat="1">
      <c r="F357" s="30"/>
      <c r="G357" s="30"/>
    </row>
    <row r="358" spans="6:7" s="29" customFormat="1">
      <c r="F358" s="30"/>
      <c r="G358" s="30"/>
    </row>
    <row r="359" spans="6:7" s="29" customFormat="1">
      <c r="F359" s="30"/>
      <c r="G359" s="30"/>
    </row>
    <row r="360" spans="6:7" s="29" customFormat="1">
      <c r="F360" s="30"/>
      <c r="G360" s="30"/>
    </row>
    <row r="361" spans="6:7" s="29" customFormat="1">
      <c r="F361" s="30"/>
      <c r="G361" s="30"/>
    </row>
    <row r="362" spans="6:7" s="29" customFormat="1">
      <c r="F362" s="30"/>
      <c r="G362" s="30"/>
    </row>
    <row r="363" spans="6:7" s="29" customFormat="1">
      <c r="F363" s="30"/>
      <c r="G363" s="30"/>
    </row>
    <row r="364" spans="6:7" s="29" customFormat="1">
      <c r="F364" s="30"/>
      <c r="G364" s="30"/>
    </row>
    <row r="365" spans="6:7" s="29" customFormat="1">
      <c r="F365" s="30"/>
      <c r="G365" s="30"/>
    </row>
    <row r="366" spans="6:7" s="29" customFormat="1">
      <c r="F366" s="30"/>
      <c r="G366" s="30"/>
    </row>
    <row r="367" spans="6:7" s="29" customFormat="1">
      <c r="F367" s="30"/>
      <c r="G367" s="30"/>
    </row>
    <row r="368" spans="6:7" s="29" customFormat="1">
      <c r="F368" s="30"/>
      <c r="G368" s="30"/>
    </row>
    <row r="369" spans="6:7" s="29" customFormat="1">
      <c r="F369" s="30"/>
      <c r="G369" s="30"/>
    </row>
    <row r="370" spans="6:7" s="29" customFormat="1">
      <c r="F370" s="30"/>
      <c r="G370" s="30"/>
    </row>
    <row r="371" spans="6:7" s="29" customFormat="1">
      <c r="F371" s="30"/>
      <c r="G371" s="30"/>
    </row>
    <row r="372" spans="6:7" s="29" customFormat="1">
      <c r="F372" s="30"/>
      <c r="G372" s="30"/>
    </row>
    <row r="373" spans="6:7" s="29" customFormat="1">
      <c r="F373" s="30"/>
      <c r="G373" s="30"/>
    </row>
    <row r="374" spans="6:7" s="29" customFormat="1">
      <c r="F374" s="30"/>
      <c r="G374" s="30"/>
    </row>
    <row r="375" spans="6:7" s="29" customFormat="1">
      <c r="F375" s="30"/>
      <c r="G375" s="30"/>
    </row>
    <row r="376" spans="6:7" s="29" customFormat="1">
      <c r="F376" s="30"/>
      <c r="G376" s="30"/>
    </row>
    <row r="377" spans="6:7" s="29" customFormat="1">
      <c r="F377" s="30"/>
      <c r="G377" s="30"/>
    </row>
    <row r="378" spans="6:7" s="29" customFormat="1">
      <c r="F378" s="30"/>
      <c r="G378" s="30"/>
    </row>
    <row r="379" spans="6:7" s="29" customFormat="1">
      <c r="F379" s="30"/>
      <c r="G379" s="30"/>
    </row>
    <row r="380" spans="6:7" s="29" customFormat="1">
      <c r="F380" s="30"/>
      <c r="G380" s="30"/>
    </row>
    <row r="381" spans="6:7" s="29" customFormat="1">
      <c r="F381" s="30"/>
      <c r="G381" s="30"/>
    </row>
    <row r="382" spans="6:7" s="29" customFormat="1">
      <c r="F382" s="30"/>
      <c r="G382" s="30"/>
    </row>
    <row r="383" spans="6:7" s="29" customFormat="1">
      <c r="F383" s="30"/>
      <c r="G383" s="30"/>
    </row>
    <row r="384" spans="6:7" s="29" customFormat="1">
      <c r="F384" s="30"/>
      <c r="G384" s="30"/>
    </row>
    <row r="385" spans="6:7" s="29" customFormat="1">
      <c r="F385" s="30"/>
      <c r="G385" s="30"/>
    </row>
    <row r="386" spans="6:7" s="29" customFormat="1">
      <c r="F386" s="30"/>
      <c r="G386" s="30"/>
    </row>
    <row r="387" spans="6:7" s="29" customFormat="1">
      <c r="F387" s="30"/>
      <c r="G387" s="30"/>
    </row>
    <row r="388" spans="6:7" s="29" customFormat="1">
      <c r="F388" s="30"/>
      <c r="G388" s="30"/>
    </row>
    <row r="389" spans="6:7" s="29" customFormat="1">
      <c r="F389" s="30"/>
      <c r="G389" s="30"/>
    </row>
    <row r="390" spans="6:7" s="29" customFormat="1">
      <c r="F390" s="30"/>
      <c r="G390" s="30"/>
    </row>
    <row r="391" spans="6:7" s="29" customFormat="1">
      <c r="F391" s="30"/>
      <c r="G391" s="30"/>
    </row>
    <row r="392" spans="6:7" s="29" customFormat="1">
      <c r="F392" s="30"/>
      <c r="G392" s="30"/>
    </row>
    <row r="393" spans="6:7" s="29" customFormat="1">
      <c r="F393" s="30"/>
      <c r="G393" s="30"/>
    </row>
    <row r="394" spans="6:7" s="29" customFormat="1">
      <c r="F394" s="30"/>
      <c r="G394" s="30"/>
    </row>
    <row r="395" spans="6:7" s="29" customFormat="1">
      <c r="F395" s="30"/>
      <c r="G395" s="30"/>
    </row>
    <row r="396" spans="6:7" s="29" customFormat="1">
      <c r="F396" s="30"/>
      <c r="G396" s="30"/>
    </row>
    <row r="397" spans="6:7" s="29" customFormat="1">
      <c r="F397" s="30"/>
      <c r="G397" s="30"/>
    </row>
    <row r="398" spans="6:7" s="29" customFormat="1">
      <c r="F398" s="30"/>
      <c r="G398" s="30"/>
    </row>
    <row r="399" spans="6:7" s="29" customFormat="1">
      <c r="F399" s="30"/>
      <c r="G399" s="30"/>
    </row>
    <row r="400" spans="6:7" s="29" customFormat="1">
      <c r="F400" s="30"/>
      <c r="G400" s="30"/>
    </row>
    <row r="401" spans="6:7" s="29" customFormat="1">
      <c r="F401" s="30"/>
      <c r="G401" s="30"/>
    </row>
    <row r="402" spans="6:7" s="29" customFormat="1">
      <c r="F402" s="30"/>
      <c r="G402" s="30"/>
    </row>
    <row r="403" spans="6:7" s="29" customFormat="1">
      <c r="F403" s="30"/>
      <c r="G403" s="30"/>
    </row>
    <row r="404" spans="6:7" s="29" customFormat="1">
      <c r="F404" s="30"/>
      <c r="G404" s="30"/>
    </row>
    <row r="405" spans="6:7" s="29" customFormat="1">
      <c r="F405" s="30"/>
      <c r="G405" s="30"/>
    </row>
    <row r="406" spans="6:7" s="29" customFormat="1">
      <c r="F406" s="30"/>
      <c r="G406" s="30"/>
    </row>
    <row r="407" spans="6:7" s="29" customFormat="1">
      <c r="F407" s="30"/>
      <c r="G407" s="30"/>
    </row>
    <row r="408" spans="6:7" s="29" customFormat="1">
      <c r="F408" s="30"/>
      <c r="G408" s="30"/>
    </row>
    <row r="409" spans="6:7" s="29" customFormat="1">
      <c r="F409" s="30"/>
      <c r="G409" s="30"/>
    </row>
    <row r="410" spans="6:7" s="29" customFormat="1">
      <c r="F410" s="30"/>
      <c r="G410" s="30"/>
    </row>
    <row r="411" spans="6:7" s="29" customFormat="1">
      <c r="F411" s="30"/>
      <c r="G411" s="30"/>
    </row>
    <row r="412" spans="6:7" s="29" customFormat="1">
      <c r="F412" s="30"/>
      <c r="G412" s="30"/>
    </row>
    <row r="413" spans="6:7" s="29" customFormat="1">
      <c r="F413" s="30"/>
      <c r="G413" s="30"/>
    </row>
    <row r="414" spans="6:7" s="29" customFormat="1">
      <c r="F414" s="30"/>
      <c r="G414" s="30"/>
    </row>
    <row r="415" spans="6:7" s="29" customFormat="1">
      <c r="F415" s="30"/>
      <c r="G415" s="30"/>
    </row>
    <row r="416" spans="6:7" s="29" customFormat="1">
      <c r="F416" s="30"/>
      <c r="G416" s="30"/>
    </row>
    <row r="417" spans="6:7" s="29" customFormat="1">
      <c r="F417" s="30"/>
      <c r="G417" s="30"/>
    </row>
    <row r="418" spans="6:7" s="29" customFormat="1">
      <c r="F418" s="30"/>
      <c r="G418" s="30"/>
    </row>
    <row r="419" spans="6:7" s="29" customFormat="1">
      <c r="F419" s="30"/>
      <c r="G419" s="30"/>
    </row>
    <row r="420" spans="6:7" s="29" customFormat="1">
      <c r="F420" s="30"/>
      <c r="G420" s="30"/>
    </row>
    <row r="421" spans="6:7" s="29" customFormat="1">
      <c r="F421" s="30"/>
      <c r="G421" s="30"/>
    </row>
    <row r="422" spans="6:7" s="29" customFormat="1">
      <c r="F422" s="30"/>
      <c r="G422" s="30"/>
    </row>
    <row r="423" spans="6:7" s="29" customFormat="1">
      <c r="F423" s="30"/>
      <c r="G423" s="30"/>
    </row>
    <row r="424" spans="6:7" s="29" customFormat="1">
      <c r="F424" s="30"/>
      <c r="G424" s="30"/>
    </row>
    <row r="425" spans="6:7" s="29" customFormat="1">
      <c r="F425" s="30"/>
      <c r="G425" s="30"/>
    </row>
    <row r="426" spans="6:7" s="29" customFormat="1">
      <c r="F426" s="30"/>
      <c r="G426" s="30"/>
    </row>
    <row r="427" spans="6:7" s="29" customFormat="1">
      <c r="F427" s="30"/>
      <c r="G427" s="30"/>
    </row>
    <row r="428" spans="6:7" s="29" customFormat="1">
      <c r="F428" s="30"/>
      <c r="G428" s="30"/>
    </row>
    <row r="429" spans="6:7" s="29" customFormat="1">
      <c r="F429" s="30"/>
      <c r="G429" s="30"/>
    </row>
    <row r="430" spans="6:7" s="29" customFormat="1">
      <c r="F430" s="30"/>
      <c r="G430" s="30"/>
    </row>
    <row r="431" spans="6:7" s="29" customFormat="1">
      <c r="F431" s="30"/>
      <c r="G431" s="30"/>
    </row>
    <row r="432" spans="6:7" s="29" customFormat="1">
      <c r="F432" s="30"/>
      <c r="G432" s="30"/>
    </row>
    <row r="433" spans="6:7" s="29" customFormat="1">
      <c r="F433" s="30"/>
      <c r="G433" s="30"/>
    </row>
    <row r="434" spans="6:7" s="29" customFormat="1">
      <c r="F434" s="30"/>
      <c r="G434" s="30"/>
    </row>
    <row r="435" spans="6:7" s="29" customFormat="1">
      <c r="F435" s="30"/>
      <c r="G435" s="30"/>
    </row>
    <row r="436" spans="6:7" s="29" customFormat="1">
      <c r="F436" s="30"/>
      <c r="G436" s="30"/>
    </row>
    <row r="437" spans="6:7" s="29" customFormat="1">
      <c r="F437" s="30"/>
      <c r="G437" s="30"/>
    </row>
    <row r="438" spans="6:7" s="29" customFormat="1">
      <c r="F438" s="30"/>
      <c r="G438" s="30"/>
    </row>
    <row r="439" spans="6:7" s="29" customFormat="1">
      <c r="F439" s="30"/>
      <c r="G439" s="30"/>
    </row>
    <row r="440" spans="6:7" s="29" customFormat="1">
      <c r="F440" s="30"/>
      <c r="G440" s="30"/>
    </row>
    <row r="441" spans="6:7" s="29" customFormat="1">
      <c r="F441" s="30"/>
      <c r="G441" s="30"/>
    </row>
    <row r="442" spans="6:7" s="29" customFormat="1">
      <c r="F442" s="30"/>
      <c r="G442" s="30"/>
    </row>
    <row r="443" spans="6:7" s="29" customFormat="1">
      <c r="F443" s="30"/>
      <c r="G443" s="30"/>
    </row>
    <row r="444" spans="6:7" s="29" customFormat="1">
      <c r="F444" s="30"/>
      <c r="G444" s="30"/>
    </row>
    <row r="445" spans="6:7" s="29" customFormat="1">
      <c r="F445" s="30"/>
      <c r="G445" s="30"/>
    </row>
    <row r="446" spans="6:7" s="29" customFormat="1">
      <c r="F446" s="30"/>
      <c r="G446" s="30"/>
    </row>
    <row r="447" spans="6:7" s="29" customFormat="1">
      <c r="F447" s="30"/>
      <c r="G447" s="30"/>
    </row>
    <row r="448" spans="6:7" s="29" customFormat="1">
      <c r="F448" s="30"/>
      <c r="G448" s="30"/>
    </row>
    <row r="449" spans="6:7" s="29" customFormat="1">
      <c r="F449" s="30"/>
      <c r="G449" s="30"/>
    </row>
    <row r="450" spans="6:7" s="29" customFormat="1">
      <c r="F450" s="30"/>
      <c r="G450" s="30"/>
    </row>
    <row r="451" spans="6:7" s="29" customFormat="1">
      <c r="F451" s="30"/>
      <c r="G451" s="30"/>
    </row>
    <row r="452" spans="6:7" s="29" customFormat="1">
      <c r="F452" s="30"/>
      <c r="G452" s="30"/>
    </row>
    <row r="453" spans="6:7" s="29" customFormat="1">
      <c r="F453" s="30"/>
      <c r="G453" s="30"/>
    </row>
    <row r="454" spans="6:7" s="29" customFormat="1">
      <c r="F454" s="30"/>
      <c r="G454" s="30"/>
    </row>
    <row r="455" spans="6:7" s="29" customFormat="1">
      <c r="F455" s="30"/>
      <c r="G455" s="30"/>
    </row>
    <row r="456" spans="6:7" s="29" customFormat="1">
      <c r="F456" s="30"/>
      <c r="G456" s="30"/>
    </row>
    <row r="457" spans="6:7" s="29" customFormat="1">
      <c r="F457" s="30"/>
      <c r="G457" s="30"/>
    </row>
    <row r="458" spans="6:7" s="29" customFormat="1">
      <c r="F458" s="30"/>
      <c r="G458" s="30"/>
    </row>
    <row r="459" spans="6:7" s="29" customFormat="1">
      <c r="F459" s="30"/>
      <c r="G459" s="30"/>
    </row>
    <row r="460" spans="6:7" s="29" customFormat="1">
      <c r="F460" s="30"/>
      <c r="G460" s="30"/>
    </row>
    <row r="461" spans="6:7" s="29" customFormat="1">
      <c r="F461" s="30"/>
      <c r="G461" s="30"/>
    </row>
    <row r="462" spans="6:7" s="29" customFormat="1">
      <c r="F462" s="30"/>
      <c r="G462" s="30"/>
    </row>
    <row r="463" spans="6:7" s="29" customFormat="1">
      <c r="F463" s="30"/>
      <c r="G463" s="30"/>
    </row>
    <row r="464" spans="6:7" s="29" customFormat="1">
      <c r="F464" s="30"/>
      <c r="G464" s="30"/>
    </row>
    <row r="465" spans="6:7" s="29" customFormat="1">
      <c r="F465" s="30"/>
      <c r="G465" s="30"/>
    </row>
    <row r="466" spans="6:7" s="29" customFormat="1">
      <c r="F466" s="30"/>
      <c r="G466" s="30"/>
    </row>
    <row r="467" spans="6:7" s="29" customFormat="1">
      <c r="F467" s="30"/>
      <c r="G467" s="30"/>
    </row>
    <row r="468" spans="6:7" s="29" customFormat="1">
      <c r="F468" s="30"/>
      <c r="G468" s="30"/>
    </row>
    <row r="469" spans="6:7" s="29" customFormat="1">
      <c r="F469" s="30"/>
      <c r="G469" s="30"/>
    </row>
    <row r="470" spans="6:7" s="29" customFormat="1">
      <c r="F470" s="30"/>
      <c r="G470" s="30"/>
    </row>
    <row r="471" spans="6:7" s="29" customFormat="1">
      <c r="F471" s="30"/>
      <c r="G471" s="30"/>
    </row>
    <row r="472" spans="6:7" s="29" customFormat="1">
      <c r="F472" s="30"/>
      <c r="G472" s="30"/>
    </row>
    <row r="473" spans="6:7" s="29" customFormat="1">
      <c r="F473" s="30"/>
      <c r="G473" s="30"/>
    </row>
    <row r="474" spans="6:7" s="29" customFormat="1">
      <c r="F474" s="30"/>
      <c r="G474" s="30"/>
    </row>
    <row r="475" spans="6:7" s="29" customFormat="1">
      <c r="F475" s="30"/>
      <c r="G475" s="30"/>
    </row>
    <row r="476" spans="6:7" s="29" customFormat="1">
      <c r="F476" s="30"/>
      <c r="G476" s="30"/>
    </row>
    <row r="477" spans="6:7" s="29" customFormat="1">
      <c r="F477" s="30"/>
      <c r="G477" s="30"/>
    </row>
    <row r="478" spans="6:7" s="29" customFormat="1">
      <c r="F478" s="30"/>
      <c r="G478" s="30"/>
    </row>
    <row r="479" spans="6:7" s="29" customFormat="1">
      <c r="F479" s="30"/>
      <c r="G479" s="30"/>
    </row>
    <row r="480" spans="6:7" s="29" customFormat="1">
      <c r="F480" s="30"/>
      <c r="G480" s="30"/>
    </row>
    <row r="481" spans="6:7" s="29" customFormat="1">
      <c r="F481" s="30"/>
      <c r="G481" s="30"/>
    </row>
    <row r="482" spans="6:7" s="29" customFormat="1">
      <c r="F482" s="30"/>
      <c r="G482" s="30"/>
    </row>
    <row r="483" spans="6:7" s="29" customFormat="1">
      <c r="F483" s="30"/>
      <c r="G483" s="30"/>
    </row>
    <row r="484" spans="6:7" s="29" customFormat="1">
      <c r="F484" s="30"/>
      <c r="G484" s="30"/>
    </row>
    <row r="485" spans="6:7" s="29" customFormat="1">
      <c r="F485" s="30"/>
      <c r="G485" s="30"/>
    </row>
    <row r="486" spans="6:7" s="29" customFormat="1">
      <c r="F486" s="30"/>
      <c r="G486" s="30"/>
    </row>
    <row r="487" spans="6:7" s="29" customFormat="1">
      <c r="F487" s="30"/>
      <c r="G487" s="30"/>
    </row>
    <row r="488" spans="6:7" s="29" customFormat="1">
      <c r="F488" s="30"/>
      <c r="G488" s="30"/>
    </row>
    <row r="489" spans="6:7" s="29" customFormat="1">
      <c r="F489" s="30"/>
      <c r="G489" s="30"/>
    </row>
    <row r="490" spans="6:7" s="29" customFormat="1">
      <c r="F490" s="30"/>
      <c r="G490" s="30"/>
    </row>
    <row r="491" spans="6:7" s="29" customFormat="1">
      <c r="F491" s="30"/>
      <c r="G491" s="30"/>
    </row>
    <row r="492" spans="6:7" s="29" customFormat="1">
      <c r="F492" s="30"/>
      <c r="G492" s="30"/>
    </row>
    <row r="493" spans="6:7" s="29" customFormat="1">
      <c r="F493" s="30"/>
      <c r="G493" s="30"/>
    </row>
    <row r="494" spans="6:7" s="29" customFormat="1">
      <c r="F494" s="30"/>
      <c r="G494" s="30"/>
    </row>
    <row r="495" spans="6:7" s="29" customFormat="1">
      <c r="F495" s="30"/>
      <c r="G495" s="30"/>
    </row>
    <row r="496" spans="6:7" s="29" customFormat="1">
      <c r="F496" s="30"/>
      <c r="G496" s="30"/>
    </row>
    <row r="497" spans="6:7" s="29" customFormat="1">
      <c r="F497" s="30"/>
      <c r="G497" s="30"/>
    </row>
    <row r="498" spans="6:7" s="29" customFormat="1">
      <c r="F498" s="30"/>
      <c r="G498" s="30"/>
    </row>
    <row r="499" spans="6:7" s="29" customFormat="1">
      <c r="F499" s="30"/>
      <c r="G499" s="30"/>
    </row>
    <row r="500" spans="6:7" s="29" customFormat="1">
      <c r="F500" s="30"/>
      <c r="G500" s="30"/>
    </row>
    <row r="501" spans="6:7" s="29" customFormat="1">
      <c r="F501" s="30"/>
      <c r="G501" s="30"/>
    </row>
    <row r="502" spans="6:7" s="29" customFormat="1">
      <c r="F502" s="30"/>
      <c r="G502" s="30"/>
    </row>
    <row r="503" spans="6:7" s="29" customFormat="1">
      <c r="F503" s="30"/>
      <c r="G503" s="30"/>
    </row>
    <row r="504" spans="6:7" s="29" customFormat="1">
      <c r="F504" s="30"/>
      <c r="G504" s="30"/>
    </row>
    <row r="505" spans="6:7" s="29" customFormat="1">
      <c r="F505" s="30"/>
      <c r="G505" s="30"/>
    </row>
    <row r="506" spans="6:7" s="29" customFormat="1">
      <c r="F506" s="30"/>
      <c r="G506" s="30"/>
    </row>
    <row r="507" spans="6:7" s="29" customFormat="1">
      <c r="F507" s="30"/>
      <c r="G507" s="30"/>
    </row>
    <row r="508" spans="6:7" s="29" customFormat="1">
      <c r="F508" s="30"/>
      <c r="G508" s="30"/>
    </row>
    <row r="509" spans="6:7" s="29" customFormat="1">
      <c r="F509" s="30"/>
      <c r="G509" s="30"/>
    </row>
    <row r="510" spans="6:7" s="29" customFormat="1">
      <c r="F510" s="30"/>
      <c r="G510" s="30"/>
    </row>
    <row r="511" spans="6:7" s="29" customFormat="1">
      <c r="F511" s="30"/>
      <c r="G511" s="30"/>
    </row>
    <row r="512" spans="6:7" s="29" customFormat="1">
      <c r="F512" s="30"/>
      <c r="G512" s="30"/>
    </row>
    <row r="513" spans="6:7" s="29" customFormat="1">
      <c r="F513" s="30"/>
      <c r="G513" s="30"/>
    </row>
    <row r="514" spans="6:7" s="29" customFormat="1">
      <c r="F514" s="30"/>
      <c r="G514" s="30"/>
    </row>
    <row r="515" spans="6:7" s="29" customFormat="1">
      <c r="F515" s="30"/>
      <c r="G515" s="30"/>
    </row>
    <row r="516" spans="6:7" s="29" customFormat="1">
      <c r="F516" s="30"/>
      <c r="G516" s="30"/>
    </row>
    <row r="517" spans="6:7" s="29" customFormat="1">
      <c r="F517" s="30"/>
      <c r="G517" s="30"/>
    </row>
    <row r="518" spans="6:7" s="29" customFormat="1">
      <c r="F518" s="30"/>
      <c r="G518" s="30"/>
    </row>
    <row r="519" spans="6:7" s="29" customFormat="1">
      <c r="F519" s="30"/>
      <c r="G519" s="30"/>
    </row>
    <row r="520" spans="6:7" s="29" customFormat="1">
      <c r="F520" s="30"/>
      <c r="G520" s="30"/>
    </row>
    <row r="521" spans="6:7" s="29" customFormat="1">
      <c r="F521" s="30"/>
      <c r="G521" s="30"/>
    </row>
    <row r="522" spans="6:7" s="29" customFormat="1">
      <c r="F522" s="30"/>
      <c r="G522" s="30"/>
    </row>
    <row r="523" spans="6:7" s="29" customFormat="1">
      <c r="F523" s="30"/>
      <c r="G523" s="30"/>
    </row>
    <row r="524" spans="6:7" s="29" customFormat="1">
      <c r="F524" s="30"/>
      <c r="G524" s="30"/>
    </row>
    <row r="525" spans="6:7" s="29" customFormat="1">
      <c r="F525" s="30"/>
      <c r="G525" s="30"/>
    </row>
    <row r="526" spans="6:7" s="29" customFormat="1">
      <c r="F526" s="30"/>
      <c r="G526" s="30"/>
    </row>
    <row r="527" spans="6:7" s="29" customFormat="1">
      <c r="F527" s="30"/>
      <c r="G527" s="30"/>
    </row>
    <row r="528" spans="6:7" s="29" customFormat="1">
      <c r="F528" s="30"/>
      <c r="G528" s="30"/>
    </row>
    <row r="529" spans="6:7" s="29" customFormat="1">
      <c r="F529" s="30"/>
      <c r="G529" s="30"/>
    </row>
    <row r="530" spans="6:7" s="29" customFormat="1">
      <c r="F530" s="30"/>
      <c r="G530" s="30"/>
    </row>
    <row r="531" spans="6:7" s="29" customFormat="1">
      <c r="F531" s="30"/>
      <c r="G531" s="30"/>
    </row>
    <row r="532" spans="6:7" s="29" customFormat="1">
      <c r="F532" s="30"/>
      <c r="G532" s="30"/>
    </row>
    <row r="533" spans="6:7" s="29" customFormat="1">
      <c r="F533" s="30"/>
      <c r="G533" s="30"/>
    </row>
    <row r="534" spans="6:7" s="29" customFormat="1">
      <c r="F534" s="30"/>
      <c r="G534" s="30"/>
    </row>
    <row r="535" spans="6:7" s="29" customFormat="1">
      <c r="F535" s="30"/>
      <c r="G535" s="30"/>
    </row>
    <row r="536" spans="6:7" s="29" customFormat="1">
      <c r="F536" s="30"/>
      <c r="G536" s="30"/>
    </row>
    <row r="537" spans="6:7" s="29" customFormat="1">
      <c r="F537" s="30"/>
      <c r="G537" s="30"/>
    </row>
    <row r="538" spans="6:7" s="29" customFormat="1">
      <c r="F538" s="30"/>
      <c r="G538" s="30"/>
    </row>
    <row r="539" spans="6:7" s="29" customFormat="1">
      <c r="F539" s="30"/>
      <c r="G539" s="30"/>
    </row>
    <row r="540" spans="6:7" s="29" customFormat="1">
      <c r="F540" s="30"/>
      <c r="G540" s="30"/>
    </row>
    <row r="541" spans="6:7" s="29" customFormat="1">
      <c r="F541" s="30"/>
      <c r="G541" s="30"/>
    </row>
    <row r="542" spans="6:7" s="29" customFormat="1">
      <c r="F542" s="30"/>
      <c r="G542" s="30"/>
    </row>
    <row r="543" spans="6:7" s="29" customFormat="1">
      <c r="F543" s="30"/>
      <c r="G543" s="30"/>
    </row>
    <row r="544" spans="6:7" s="29" customFormat="1">
      <c r="F544" s="30"/>
      <c r="G544" s="30"/>
    </row>
    <row r="545" spans="6:7" s="29" customFormat="1">
      <c r="F545" s="30"/>
      <c r="G545" s="30"/>
    </row>
    <row r="546" spans="6:7" s="29" customFormat="1">
      <c r="F546" s="30"/>
      <c r="G546" s="30"/>
    </row>
    <row r="547" spans="6:7" s="29" customFormat="1">
      <c r="F547" s="30"/>
      <c r="G547" s="30"/>
    </row>
    <row r="548" spans="6:7" s="29" customFormat="1">
      <c r="F548" s="30"/>
      <c r="G548" s="30"/>
    </row>
    <row r="549" spans="6:7" s="29" customFormat="1">
      <c r="F549" s="30"/>
      <c r="G549" s="30"/>
    </row>
    <row r="550" spans="6:7" s="29" customFormat="1">
      <c r="F550" s="30"/>
      <c r="G550" s="30"/>
    </row>
    <row r="551" spans="6:7" s="29" customFormat="1">
      <c r="F551" s="30"/>
      <c r="G551" s="30"/>
    </row>
    <row r="552" spans="6:7" s="29" customFormat="1">
      <c r="F552" s="30"/>
      <c r="G552" s="30"/>
    </row>
    <row r="553" spans="6:7" s="29" customFormat="1">
      <c r="F553" s="30"/>
      <c r="G553" s="30"/>
    </row>
    <row r="554" spans="6:7" s="29" customFormat="1">
      <c r="F554" s="30"/>
      <c r="G554" s="30"/>
    </row>
    <row r="555" spans="6:7" s="29" customFormat="1">
      <c r="F555" s="30"/>
      <c r="G555" s="30"/>
    </row>
    <row r="556" spans="6:7" s="29" customFormat="1">
      <c r="F556" s="30"/>
      <c r="G556" s="30"/>
    </row>
    <row r="557" spans="6:7" s="29" customFormat="1">
      <c r="F557" s="30"/>
      <c r="G557" s="30"/>
    </row>
    <row r="558" spans="6:7" s="29" customFormat="1">
      <c r="F558" s="30"/>
      <c r="G558" s="30"/>
    </row>
    <row r="559" spans="6:7" s="29" customFormat="1">
      <c r="F559" s="30"/>
      <c r="G559" s="30"/>
    </row>
    <row r="560" spans="6:7" s="29" customFormat="1">
      <c r="F560" s="30"/>
      <c r="G560" s="30"/>
    </row>
    <row r="561" spans="6:7" s="29" customFormat="1">
      <c r="F561" s="30"/>
      <c r="G561" s="30"/>
    </row>
    <row r="562" spans="6:7" s="29" customFormat="1">
      <c r="F562" s="30"/>
      <c r="G562" s="30"/>
    </row>
    <row r="563" spans="6:7" s="29" customFormat="1">
      <c r="F563" s="30"/>
      <c r="G563" s="30"/>
    </row>
    <row r="564" spans="6:7" s="29" customFormat="1">
      <c r="F564" s="30"/>
      <c r="G564" s="30"/>
    </row>
    <row r="565" spans="6:7" s="29" customFormat="1">
      <c r="F565" s="30"/>
      <c r="G565" s="30"/>
    </row>
    <row r="566" spans="6:7" s="29" customFormat="1">
      <c r="F566" s="30"/>
      <c r="G566" s="30"/>
    </row>
    <row r="567" spans="6:7" s="29" customFormat="1">
      <c r="F567" s="30"/>
      <c r="G567" s="30"/>
    </row>
    <row r="568" spans="6:7" s="29" customFormat="1">
      <c r="F568" s="30"/>
      <c r="G568" s="30"/>
    </row>
    <row r="569" spans="6:7" s="29" customFormat="1">
      <c r="F569" s="30"/>
      <c r="G569" s="30"/>
    </row>
    <row r="570" spans="6:7" s="29" customFormat="1">
      <c r="F570" s="30"/>
      <c r="G570" s="30"/>
    </row>
    <row r="571" spans="6:7" s="29" customFormat="1">
      <c r="F571" s="30"/>
      <c r="G571" s="30"/>
    </row>
    <row r="572" spans="6:7" s="29" customFormat="1">
      <c r="F572" s="30"/>
      <c r="G572" s="30"/>
    </row>
    <row r="573" spans="6:7" s="29" customFormat="1">
      <c r="F573" s="30"/>
      <c r="G573" s="30"/>
    </row>
    <row r="574" spans="6:7" s="29" customFormat="1">
      <c r="F574" s="30"/>
      <c r="G574" s="30"/>
    </row>
    <row r="575" spans="6:7" s="29" customFormat="1">
      <c r="F575" s="30"/>
      <c r="G575" s="30"/>
    </row>
    <row r="576" spans="6:7" s="29" customFormat="1">
      <c r="F576" s="30"/>
      <c r="G576" s="30"/>
    </row>
    <row r="577" spans="6:7" s="29" customFormat="1">
      <c r="F577" s="30"/>
      <c r="G577" s="30"/>
    </row>
    <row r="578" spans="6:7" s="29" customFormat="1">
      <c r="F578" s="30"/>
      <c r="G578" s="30"/>
    </row>
    <row r="579" spans="6:7" s="29" customFormat="1">
      <c r="F579" s="30"/>
      <c r="G579" s="30"/>
    </row>
    <row r="580" spans="6:7" s="29" customFormat="1">
      <c r="F580" s="30"/>
      <c r="G580" s="30"/>
    </row>
    <row r="581" spans="6:7" s="29" customFormat="1">
      <c r="F581" s="30"/>
      <c r="G581" s="30"/>
    </row>
    <row r="582" spans="6:7" s="29" customFormat="1">
      <c r="F582" s="30"/>
      <c r="G582" s="30"/>
    </row>
    <row r="583" spans="6:7" s="29" customFormat="1">
      <c r="F583" s="30"/>
      <c r="G583" s="30"/>
    </row>
    <row r="584" spans="6:7" s="29" customFormat="1">
      <c r="F584" s="30"/>
      <c r="G584" s="30"/>
    </row>
    <row r="585" spans="6:7" s="29" customFormat="1">
      <c r="F585" s="30"/>
      <c r="G585" s="30"/>
    </row>
    <row r="586" spans="6:7" s="29" customFormat="1">
      <c r="F586" s="30"/>
      <c r="G586" s="30"/>
    </row>
  </sheetData>
  <mergeCells count="299">
    <mergeCell ref="C140:D140"/>
    <mergeCell ref="C141:D141"/>
    <mergeCell ref="C143:D143"/>
    <mergeCell ref="C149:D149"/>
    <mergeCell ref="C152:D152"/>
    <mergeCell ref="C155:D155"/>
    <mergeCell ref="C193:C203"/>
    <mergeCell ref="D193:E203"/>
    <mergeCell ref="F193:F203"/>
    <mergeCell ref="E158:J158"/>
    <mergeCell ref="B159:J159"/>
    <mergeCell ref="D174:J174"/>
    <mergeCell ref="B160:J160"/>
    <mergeCell ref="C161:C162"/>
    <mergeCell ref="B170:E170"/>
    <mergeCell ref="I163:J163"/>
    <mergeCell ref="D165:J165"/>
    <mergeCell ref="B165:C165"/>
    <mergeCell ref="B158:D158"/>
    <mergeCell ref="B161:B162"/>
    <mergeCell ref="C150:D150"/>
    <mergeCell ref="C151:D151"/>
    <mergeCell ref="C153:D153"/>
    <mergeCell ref="D161:J161"/>
    <mergeCell ref="C124:D124"/>
    <mergeCell ref="C125:D125"/>
    <mergeCell ref="C126:D126"/>
    <mergeCell ref="C127:D127"/>
    <mergeCell ref="C135:D135"/>
    <mergeCell ref="C136:D136"/>
    <mergeCell ref="C137:D137"/>
    <mergeCell ref="C138:D138"/>
    <mergeCell ref="C139:D139"/>
    <mergeCell ref="C115:D115"/>
    <mergeCell ref="C116:D116"/>
    <mergeCell ref="C117:D117"/>
    <mergeCell ref="C118:D118"/>
    <mergeCell ref="C119:D119"/>
    <mergeCell ref="C120:D120"/>
    <mergeCell ref="C121:D121"/>
    <mergeCell ref="C122:D122"/>
    <mergeCell ref="C123:D123"/>
    <mergeCell ref="B145:B146"/>
    <mergeCell ref="B151:B152"/>
    <mergeCell ref="C82:D82"/>
    <mergeCell ref="C83:D83"/>
    <mergeCell ref="C92:D92"/>
    <mergeCell ref="C93:D93"/>
    <mergeCell ref="C96:D96"/>
    <mergeCell ref="C98:D98"/>
    <mergeCell ref="C99:D99"/>
    <mergeCell ref="C100:D100"/>
    <mergeCell ref="C101:D101"/>
    <mergeCell ref="C102:D10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12:D112"/>
    <mergeCell ref="C113:D113"/>
    <mergeCell ref="C114:D114"/>
    <mergeCell ref="B108:B109"/>
    <mergeCell ref="B110:B111"/>
    <mergeCell ref="B113:B114"/>
    <mergeCell ref="B116:B117"/>
    <mergeCell ref="B126:B127"/>
    <mergeCell ref="B128:B129"/>
    <mergeCell ref="B133:B134"/>
    <mergeCell ref="B137:B139"/>
    <mergeCell ref="B140:B141"/>
    <mergeCell ref="B83:B84"/>
    <mergeCell ref="B85:B86"/>
    <mergeCell ref="B87:B89"/>
    <mergeCell ref="B90:B91"/>
    <mergeCell ref="B92:B94"/>
    <mergeCell ref="B95:B96"/>
    <mergeCell ref="B97:B98"/>
    <mergeCell ref="B104:B105"/>
    <mergeCell ref="B106:B107"/>
    <mergeCell ref="B153:B154"/>
    <mergeCell ref="I257:J257"/>
    <mergeCell ref="I228:J228"/>
    <mergeCell ref="D269:F269"/>
    <mergeCell ref="D270:F270"/>
    <mergeCell ref="B119:B120"/>
    <mergeCell ref="B66:J66"/>
    <mergeCell ref="B67:J67"/>
    <mergeCell ref="I68:J68"/>
    <mergeCell ref="I188:J188"/>
    <mergeCell ref="I204:J204"/>
    <mergeCell ref="H178:H192"/>
    <mergeCell ref="B173:J173"/>
    <mergeCell ref="C178:C192"/>
    <mergeCell ref="D178:E192"/>
    <mergeCell ref="F178:F192"/>
    <mergeCell ref="G178:G192"/>
    <mergeCell ref="B167:E167"/>
    <mergeCell ref="F167:J167"/>
    <mergeCell ref="B168:E169"/>
    <mergeCell ref="F168:I168"/>
    <mergeCell ref="F169:I169"/>
    <mergeCell ref="B171:E171"/>
    <mergeCell ref="F171:J171"/>
    <mergeCell ref="B294:J294"/>
    <mergeCell ref="B295:J295"/>
    <mergeCell ref="B296:J296"/>
    <mergeCell ref="G263:H263"/>
    <mergeCell ref="G265:H265"/>
    <mergeCell ref="G266:H266"/>
    <mergeCell ref="G267:H267"/>
    <mergeCell ref="B285:D285"/>
    <mergeCell ref="E285:G285"/>
    <mergeCell ref="H285:I285"/>
    <mergeCell ref="B286:D286"/>
    <mergeCell ref="E286:G286"/>
    <mergeCell ref="H286:I286"/>
    <mergeCell ref="B287:D289"/>
    <mergeCell ref="B293:J293"/>
    <mergeCell ref="G271:H271"/>
    <mergeCell ref="B281:J281"/>
    <mergeCell ref="B282:J282"/>
    <mergeCell ref="B283:J283"/>
    <mergeCell ref="G270:H270"/>
    <mergeCell ref="B279:J279"/>
    <mergeCell ref="D264:F264"/>
    <mergeCell ref="G264:H264"/>
    <mergeCell ref="C228:C232"/>
    <mergeCell ref="D228:E232"/>
    <mergeCell ref="F228:F232"/>
    <mergeCell ref="G228:G232"/>
    <mergeCell ref="H228:H232"/>
    <mergeCell ref="B284:J284"/>
    <mergeCell ref="B261:I261"/>
    <mergeCell ref="G262:H262"/>
    <mergeCell ref="G269:H269"/>
    <mergeCell ref="B273:J273"/>
    <mergeCell ref="B274:D274"/>
    <mergeCell ref="E274:J274"/>
    <mergeCell ref="B275:J275"/>
    <mergeCell ref="B277:J277"/>
    <mergeCell ref="G272:H272"/>
    <mergeCell ref="B276:I276"/>
    <mergeCell ref="B278:I278"/>
    <mergeCell ref="B280:I280"/>
    <mergeCell ref="I242:J242"/>
    <mergeCell ref="I249:J249"/>
    <mergeCell ref="I238:J238"/>
    <mergeCell ref="I246:J246"/>
    <mergeCell ref="I253:J253"/>
    <mergeCell ref="C257:C260"/>
    <mergeCell ref="D257:E260"/>
    <mergeCell ref="F233:F241"/>
    <mergeCell ref="G233:G241"/>
    <mergeCell ref="H233:H241"/>
    <mergeCell ref="D249:E256"/>
    <mergeCell ref="F249:F256"/>
    <mergeCell ref="G249:G256"/>
    <mergeCell ref="H249:H256"/>
    <mergeCell ref="C233:C241"/>
    <mergeCell ref="D233:E241"/>
    <mergeCell ref="F257:F260"/>
    <mergeCell ref="G257:G260"/>
    <mergeCell ref="H257:H260"/>
    <mergeCell ref="I220:J220"/>
    <mergeCell ref="I214:J214"/>
    <mergeCell ref="I225:J225"/>
    <mergeCell ref="C214:C224"/>
    <mergeCell ref="D214:E224"/>
    <mergeCell ref="F214:F224"/>
    <mergeCell ref="G214:G224"/>
    <mergeCell ref="H214:H224"/>
    <mergeCell ref="F225:F227"/>
    <mergeCell ref="G225:G227"/>
    <mergeCell ref="H225:H227"/>
    <mergeCell ref="D204:E213"/>
    <mergeCell ref="F204:F213"/>
    <mergeCell ref="G204:G213"/>
    <mergeCell ref="H204:H213"/>
    <mergeCell ref="G193:G203"/>
    <mergeCell ref="H193:H203"/>
    <mergeCell ref="I193:J193"/>
    <mergeCell ref="I199:J199"/>
    <mergeCell ref="C89:D89"/>
    <mergeCell ref="C90:D90"/>
    <mergeCell ref="C91:D91"/>
    <mergeCell ref="C97:D97"/>
    <mergeCell ref="C94:D94"/>
    <mergeCell ref="C95:D95"/>
    <mergeCell ref="F170:J170"/>
    <mergeCell ref="B166:J166"/>
    <mergeCell ref="B172:E172"/>
    <mergeCell ref="F172:J172"/>
    <mergeCell ref="C146:D146"/>
    <mergeCell ref="C157:D157"/>
    <mergeCell ref="C154:D154"/>
    <mergeCell ref="C156:D156"/>
    <mergeCell ref="C147:D147"/>
    <mergeCell ref="C148:D148"/>
    <mergeCell ref="I162:J162"/>
    <mergeCell ref="B164:J164"/>
    <mergeCell ref="B8:J8"/>
    <mergeCell ref="J9:J12"/>
    <mergeCell ref="A1:J1"/>
    <mergeCell ref="A3:J3"/>
    <mergeCell ref="A5:J5"/>
    <mergeCell ref="A6:J6"/>
    <mergeCell ref="B64:J64"/>
    <mergeCell ref="G65:J65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65:F65"/>
    <mergeCell ref="B71:J71"/>
    <mergeCell ref="G72:J72"/>
    <mergeCell ref="G73:J73"/>
    <mergeCell ref="B72:F72"/>
    <mergeCell ref="B73:F73"/>
    <mergeCell ref="B68:C68"/>
    <mergeCell ref="D68:E68"/>
    <mergeCell ref="B69:C69"/>
    <mergeCell ref="D69:E69"/>
    <mergeCell ref="I69:J69"/>
    <mergeCell ref="B70:C70"/>
    <mergeCell ref="D70:E70"/>
    <mergeCell ref="I70:J70"/>
    <mergeCell ref="B297:J297"/>
    <mergeCell ref="B298:J298"/>
    <mergeCell ref="B299:J299"/>
    <mergeCell ref="B300:J300"/>
    <mergeCell ref="F175:F177"/>
    <mergeCell ref="G175:G177"/>
    <mergeCell ref="H175:H177"/>
    <mergeCell ref="I178:J178"/>
    <mergeCell ref="I175:J175"/>
    <mergeCell ref="I176:J176"/>
    <mergeCell ref="D175:E177"/>
    <mergeCell ref="B174:B177"/>
    <mergeCell ref="C174:C177"/>
    <mergeCell ref="I233:J233"/>
    <mergeCell ref="C242:C248"/>
    <mergeCell ref="D242:E248"/>
    <mergeCell ref="F242:F248"/>
    <mergeCell ref="G242:G248"/>
    <mergeCell ref="H242:H248"/>
    <mergeCell ref="C249:C256"/>
    <mergeCell ref="C225:C227"/>
    <mergeCell ref="D225:E227"/>
    <mergeCell ref="I211:J211"/>
    <mergeCell ref="C204:C213"/>
    <mergeCell ref="I79:J79"/>
    <mergeCell ref="B76:J76"/>
    <mergeCell ref="I74:J74"/>
    <mergeCell ref="I75:J75"/>
    <mergeCell ref="B77:B80"/>
    <mergeCell ref="C81:D81"/>
    <mergeCell ref="B74:F75"/>
    <mergeCell ref="G79:H79"/>
    <mergeCell ref="E79:F79"/>
    <mergeCell ref="C77:D80"/>
    <mergeCell ref="E77:J77"/>
    <mergeCell ref="E78:J78"/>
    <mergeCell ref="B81:B82"/>
    <mergeCell ref="C84:D84"/>
    <mergeCell ref="D271:F271"/>
    <mergeCell ref="D272:F272"/>
    <mergeCell ref="G268:H268"/>
    <mergeCell ref="D262:F262"/>
    <mergeCell ref="D263:F263"/>
    <mergeCell ref="D265:F265"/>
    <mergeCell ref="D266:F266"/>
    <mergeCell ref="D267:F267"/>
    <mergeCell ref="D268:F268"/>
    <mergeCell ref="C128:D128"/>
    <mergeCell ref="C129:D129"/>
    <mergeCell ref="C130:D130"/>
    <mergeCell ref="C131:D131"/>
    <mergeCell ref="C142:D142"/>
    <mergeCell ref="C144:D144"/>
    <mergeCell ref="C145:D145"/>
    <mergeCell ref="C132:D132"/>
    <mergeCell ref="C133:D133"/>
    <mergeCell ref="C134:D134"/>
    <mergeCell ref="C85:D85"/>
    <mergeCell ref="C86:D86"/>
    <mergeCell ref="C87:D87"/>
    <mergeCell ref="C88:D88"/>
  </mergeCells>
  <hyperlinks>
    <hyperlink ref="H286" r:id="rId1"/>
    <hyperlink ref="J266" r:id="rId2"/>
    <hyperlink ref="J272" r:id="rId3"/>
    <hyperlink ref="J265" r:id="rId4"/>
    <hyperlink ref="J268" r:id="rId5"/>
    <hyperlink ref="J270" r:id="rId6"/>
    <hyperlink ref="J271" r:id="rId7"/>
    <hyperlink ref="J264" r:id="rId8"/>
    <hyperlink ref="J267" r:id="rId9"/>
  </hyperlinks>
  <pageMargins left="0.25" right="0.25" top="0.34" bottom="0.32" header="0.26" footer="0.26"/>
  <pageSetup scale="75" orientation="portrait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2017-06-12T15:51:50Z</dcterms:modified>
</cp:coreProperties>
</file>